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獣医業務2005-\紀要\☆掲載原稿\68(2)関係\JJVR-D-19-00032☆\"/>
    </mc:Choice>
  </mc:AlternateContent>
  <xr:revisionPtr revIDLastSave="0" documentId="8_{7305D8CD-9775-43D7-A520-019581824333}" xr6:coauthVersionLast="44" xr6:coauthVersionMax="44" xr10:uidLastSave="{00000000-0000-0000-0000-000000000000}"/>
  <bookViews>
    <workbookView xWindow="2850" yWindow="2670" windowWidth="25800" windowHeight="14340" activeTab="3" xr2:uid="{0596899C-9188-49FC-807C-E68359A2E825}"/>
  </bookViews>
  <sheets>
    <sheet name="Table 1" sheetId="1" r:id="rId1"/>
    <sheet name="Table 2" sheetId="5" r:id="rId2"/>
    <sheet name="Table 3" sheetId="7" r:id="rId3"/>
    <sheet name="Table 4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7" l="1"/>
  <c r="K2" i="7"/>
  <c r="I6" i="7"/>
  <c r="I5" i="7"/>
  <c r="I3" i="7"/>
  <c r="I2" i="7"/>
  <c r="G5" i="7"/>
  <c r="G2" i="7"/>
  <c r="E3" i="7"/>
  <c r="E2" i="7"/>
  <c r="C6" i="7"/>
  <c r="C5" i="7"/>
  <c r="C4" i="7"/>
  <c r="C3" i="7"/>
  <c r="C2" i="7"/>
  <c r="G3" i="7" l="1"/>
  <c r="J7" i="7"/>
  <c r="K7" i="7" s="1"/>
  <c r="H7" i="7"/>
  <c r="I7" i="7" s="1"/>
  <c r="F7" i="7"/>
  <c r="G7" i="7" s="1"/>
  <c r="D7" i="7"/>
  <c r="E7" i="7" s="1"/>
  <c r="B7" i="7"/>
  <c r="C7" i="7" s="1"/>
  <c r="G4" i="7" l="1"/>
  <c r="G6" i="7"/>
  <c r="I4" i="7"/>
  <c r="D40" i="1"/>
  <c r="D23" i="1"/>
  <c r="D8" i="1"/>
</calcChain>
</file>

<file path=xl/sharedStrings.xml><?xml version="1.0" encoding="utf-8"?>
<sst xmlns="http://schemas.openxmlformats.org/spreadsheetml/2006/main" count="287" uniqueCount="139">
  <si>
    <t>Subdistricts</t>
  </si>
  <si>
    <t>#herds</t>
  </si>
  <si>
    <t>herd</t>
  </si>
  <si>
    <t>animals</t>
  </si>
  <si>
    <t>Tha kham</t>
  </si>
  <si>
    <t>Klong nam sai</t>
  </si>
  <si>
    <t>Thap prik</t>
  </si>
  <si>
    <t>Phan suek</t>
  </si>
  <si>
    <t>Klong thap chan</t>
  </si>
  <si>
    <t>Total</t>
  </si>
  <si>
    <t>No.</t>
  </si>
  <si>
    <t>F+1</t>
  </si>
  <si>
    <t>F+2</t>
  </si>
  <si>
    <t>F+3</t>
  </si>
  <si>
    <t>F+4</t>
  </si>
  <si>
    <t>S+1</t>
  </si>
  <si>
    <t>S+2</t>
  </si>
  <si>
    <t>S+3</t>
  </si>
  <si>
    <t>S+4</t>
  </si>
  <si>
    <t>T+1</t>
  </si>
  <si>
    <t>T+2</t>
  </si>
  <si>
    <t>T+3</t>
  </si>
  <si>
    <t>T+4</t>
  </si>
  <si>
    <t>M+1</t>
  </si>
  <si>
    <t>M+2</t>
  </si>
  <si>
    <t>M+3</t>
  </si>
  <si>
    <t>M+4</t>
  </si>
  <si>
    <t>Egg type+Score</t>
  </si>
  <si>
    <t>N = Nematode</t>
  </si>
  <si>
    <t>n = 85</t>
  </si>
  <si>
    <t>n = 12</t>
  </si>
  <si>
    <t>n = 73</t>
  </si>
  <si>
    <t>n = 27</t>
  </si>
  <si>
    <t>n = 42</t>
  </si>
  <si>
    <t>S = Strongyle</t>
  </si>
  <si>
    <t>Frequency</t>
  </si>
  <si>
    <t>(animal)</t>
  </si>
  <si>
    <t>Prevalence</t>
  </si>
  <si>
    <t>(%)</t>
  </si>
  <si>
    <r>
      <t xml:space="preserve">F = </t>
    </r>
    <r>
      <rPr>
        <i/>
        <sz val="12"/>
        <color theme="1"/>
        <rFont val="Times New Roman"/>
        <family val="1"/>
      </rPr>
      <t>Fasciola</t>
    </r>
  </si>
  <si>
    <r>
      <t xml:space="preserve">M = </t>
    </r>
    <r>
      <rPr>
        <i/>
        <sz val="12"/>
        <color theme="1"/>
        <rFont val="Times New Roman"/>
        <family val="1"/>
      </rPr>
      <t>Moniezia</t>
    </r>
  </si>
  <si>
    <r>
      <t>T =</t>
    </r>
    <r>
      <rPr>
        <i/>
        <sz val="12"/>
        <color theme="1"/>
        <rFont val="Times New Roman"/>
        <family val="1"/>
      </rPr>
      <t xml:space="preserve"> Trichuris</t>
    </r>
  </si>
  <si>
    <t>To+1</t>
  </si>
  <si>
    <t>To+2</t>
  </si>
  <si>
    <t>To+3</t>
  </si>
  <si>
    <t>To+4</t>
  </si>
  <si>
    <r>
      <t xml:space="preserve">To = </t>
    </r>
    <r>
      <rPr>
        <i/>
        <sz val="12"/>
        <color theme="1"/>
        <rFont val="Times New Roman"/>
        <family val="1"/>
      </rPr>
      <t>Toxocara</t>
    </r>
  </si>
  <si>
    <t>Risk factors</t>
  </si>
  <si>
    <t>Number of samples</t>
  </si>
  <si>
    <t>Odds ratio</t>
  </si>
  <si>
    <r>
      <t>95% CI</t>
    </r>
    <r>
      <rPr>
        <b/>
        <vertAlign val="superscript"/>
        <sz val="11"/>
        <color rgb="FF000000"/>
        <rFont val="Times New Roman"/>
        <family val="1"/>
      </rPr>
      <t>b</t>
    </r>
  </si>
  <si>
    <r>
      <t>P</t>
    </r>
    <r>
      <rPr>
        <b/>
        <sz val="11"/>
        <color rgb="FF000000"/>
        <rFont val="Times New Roman"/>
        <family val="1"/>
      </rPr>
      <t>-value</t>
    </r>
    <r>
      <rPr>
        <b/>
        <vertAlign val="superscript"/>
        <sz val="11"/>
        <color rgb="FF000000"/>
        <rFont val="Times New Roman"/>
        <family val="1"/>
      </rPr>
      <t>b</t>
    </r>
  </si>
  <si>
    <t>Subdistrict</t>
  </si>
  <si>
    <t xml:space="preserve">Tha kham </t>
  </si>
  <si>
    <t xml:space="preserve">Klong nam sai </t>
  </si>
  <si>
    <t xml:space="preserve">Thap prik </t>
  </si>
  <si>
    <t xml:space="preserve">Phan suek </t>
  </si>
  <si>
    <t xml:space="preserve">Klong thap chan </t>
  </si>
  <si>
    <t>Feeding system</t>
  </si>
  <si>
    <t>Stall barn</t>
  </si>
  <si>
    <t>Grazing pasture</t>
  </si>
  <si>
    <t>Herd size</t>
  </si>
  <si>
    <t>&lt; 50 animals</t>
  </si>
  <si>
    <t>≥ 50 animals</t>
  </si>
  <si>
    <t>Deworming</t>
  </si>
  <si>
    <t>Every month</t>
  </si>
  <si>
    <t>0.000*</t>
  </si>
  <si>
    <t>Every 3 months</t>
  </si>
  <si>
    <t>Every 6 months</t>
  </si>
  <si>
    <t>Rearing system</t>
  </si>
  <si>
    <t>With other species</t>
  </si>
  <si>
    <t>Without other species</t>
  </si>
  <si>
    <t>Strongylids</t>
  </si>
  <si>
    <t>Toxocara</t>
  </si>
  <si>
    <t>Trichuris</t>
  </si>
  <si>
    <t>Fasciola</t>
  </si>
  <si>
    <t>Moniezia</t>
  </si>
  <si>
    <r>
      <t>Prevalence (%)</t>
    </r>
    <r>
      <rPr>
        <b/>
        <vertAlign val="superscript"/>
        <sz val="11"/>
        <color rgb="FF000000"/>
        <rFont val="Times New Roman"/>
        <family val="1"/>
      </rPr>
      <t>a</t>
    </r>
  </si>
  <si>
    <t>%</t>
  </si>
  <si>
    <t>N+1</t>
  </si>
  <si>
    <t>N+2</t>
  </si>
  <si>
    <t>N+3</t>
  </si>
  <si>
    <t>N+4</t>
  </si>
  <si>
    <t>H+1</t>
  </si>
  <si>
    <t>H+2</t>
  </si>
  <si>
    <t>H+3</t>
  </si>
  <si>
    <t>H+4</t>
  </si>
  <si>
    <t>O+1</t>
  </si>
  <si>
    <t>O+2</t>
  </si>
  <si>
    <t>O+3</t>
  </si>
  <si>
    <t>O+4</t>
  </si>
  <si>
    <t>klong nam sai</t>
  </si>
  <si>
    <t>Phan suk</t>
  </si>
  <si>
    <r>
      <t xml:space="preserve">O = </t>
    </r>
    <r>
      <rPr>
        <i/>
        <sz val="12"/>
        <color theme="1"/>
        <rFont val="Times New Roman"/>
        <family val="1"/>
      </rPr>
      <t>Oesophagostomum</t>
    </r>
  </si>
  <si>
    <r>
      <t xml:space="preserve">H = </t>
    </r>
    <r>
      <rPr>
        <i/>
        <sz val="12"/>
        <color theme="1"/>
        <rFont val="Times New Roman"/>
        <family val="1"/>
      </rPr>
      <t>Haemonchus</t>
    </r>
  </si>
  <si>
    <t>Tha kham (n=85)</t>
  </si>
  <si>
    <t>Klong nam sai (n=12)</t>
  </si>
  <si>
    <t>Thap prik (n=73)</t>
  </si>
  <si>
    <t>Phan suek (n=27)</t>
  </si>
  <si>
    <t>Klong thap chan (n=42)</t>
  </si>
  <si>
    <t>95% CI (OR)</t>
  </si>
  <si>
    <t>(-0.10) – 0.16</t>
  </si>
  <si>
    <t>(-0.10) – 0.03</t>
  </si>
  <si>
    <t>0.01 – 0.25</t>
  </si>
  <si>
    <t>(-0.31) – (-0.09)</t>
  </si>
  <si>
    <t>0.03 – 0.21</t>
  </si>
  <si>
    <t>(-0.21) – (-0.03)</t>
  </si>
  <si>
    <t>(-0.06) – 0.25</t>
  </si>
  <si>
    <t>(-0.60) – (-0.35)</t>
  </si>
  <si>
    <t>0.20 – 0.45</t>
  </si>
  <si>
    <t>0.05 – 0.25</t>
  </si>
  <si>
    <t>(-0.16) – 0.10</t>
  </si>
  <si>
    <t>(-0.21) – 0.06</t>
  </si>
  <si>
    <t>0.657 - 1.928</t>
  </si>
  <si>
    <r>
      <rPr>
        <vertAlign val="superscript"/>
        <sz val="11"/>
        <color theme="1"/>
        <rFont val="游ゴシック"/>
        <family val="2"/>
        <scheme val="minor"/>
      </rPr>
      <t>a</t>
    </r>
    <r>
      <rPr>
        <sz val="11"/>
        <color theme="1"/>
        <rFont val="游ゴシック"/>
        <family val="2"/>
        <charset val="222"/>
        <scheme val="minor"/>
      </rPr>
      <t xml:space="preserve"> The prevalence was based on the number of animals</t>
    </r>
  </si>
  <si>
    <r>
      <rPr>
        <vertAlign val="superscript"/>
        <sz val="11"/>
        <color theme="1"/>
        <rFont val="游ゴシック"/>
        <family val="2"/>
        <scheme val="minor"/>
      </rPr>
      <t>b</t>
    </r>
    <r>
      <rPr>
        <sz val="11"/>
        <color theme="1"/>
        <rFont val="游ゴシック"/>
        <family val="2"/>
        <charset val="222"/>
        <scheme val="minor"/>
      </rPr>
      <t xml:space="preserve"> Chi-square test</t>
    </r>
  </si>
  <si>
    <t>*significance level of p &lt; 0.05</t>
  </si>
  <si>
    <t>0.153 - 1.610</t>
  </si>
  <si>
    <t>0.033*</t>
  </si>
  <si>
    <t>1.053 - 3.361</t>
  </si>
  <si>
    <t>0.906 - 5.506</t>
  </si>
  <si>
    <t>0.124 - 0.517</t>
  </si>
  <si>
    <t>1.270 - 7.359</t>
  </si>
  <si>
    <t>0.013*</t>
  </si>
  <si>
    <t>0.136 - 0.788</t>
  </si>
  <si>
    <t>0.431 - 1.214</t>
  </si>
  <si>
    <t>0.824 - 2.319</t>
  </si>
  <si>
    <t>0.061 - 0.204</t>
  </si>
  <si>
    <t>2.297 - 6.992</t>
  </si>
  <si>
    <t>1.431 - 6.925</t>
  </si>
  <si>
    <t>0.004*</t>
  </si>
  <si>
    <t>0.657 - 1.928</t>
  </si>
  <si>
    <t>0.519 - 1.523</t>
  </si>
  <si>
    <t>Number of positive</t>
  </si>
  <si>
    <t xml:space="preserve">Eggs per gram (EPG) </t>
  </si>
  <si>
    <t>score +4 = more than 100</t>
  </si>
  <si>
    <t>score +2 = 50 to less than 80</t>
  </si>
  <si>
    <t>score +3 = 80 to less than 100</t>
  </si>
  <si>
    <t>score +1 = less than 50 (30-50)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</si>
</sst>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17" x14ac:knownFonts="1">
    <font>
      <sz val="11"/>
      <color theme="1"/>
      <name val="游ゴシック"/>
      <family val="2"/>
      <charset val="222"/>
      <scheme val="minor"/>
    </font>
    <font>
      <sz val="11"/>
      <color theme="1"/>
      <name val="游ゴシック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vertAlign val="superscript"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8"/>
      <name val="游ゴシック"/>
      <family val="2"/>
      <charset val="222"/>
      <scheme val="minor"/>
    </font>
    <font>
      <vertAlign val="superscript"/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3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/>
    <xf numFmtId="0" fontId="3" fillId="8" borderId="4" xfId="0" applyFont="1" applyFill="1" applyBorder="1"/>
    <xf numFmtId="0" fontId="3" fillId="8" borderId="5" xfId="0" applyFont="1" applyFill="1" applyBorder="1"/>
    <xf numFmtId="0" fontId="3" fillId="8" borderId="7" xfId="0" applyFont="1" applyFill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 applyAlignment="1">
      <alignment horizontal="center"/>
    </xf>
    <xf numFmtId="0" fontId="3" fillId="0" borderId="0" xfId="0" applyNumberFormat="1" applyFont="1"/>
    <xf numFmtId="0" fontId="3" fillId="0" borderId="0" xfId="0" applyNumberFormat="1" applyFont="1" applyFill="1"/>
    <xf numFmtId="0" fontId="2" fillId="0" borderId="0" xfId="0" applyNumberFormat="1" applyFont="1" applyFill="1" applyBorder="1"/>
    <xf numFmtId="0" fontId="3" fillId="0" borderId="0" xfId="0" applyNumberFormat="1" applyFont="1" applyFill="1" applyBorder="1"/>
    <xf numFmtId="0" fontId="3" fillId="0" borderId="1" xfId="0" applyFont="1" applyBorder="1"/>
    <xf numFmtId="0" fontId="11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 indent="10"/>
    </xf>
    <xf numFmtId="0" fontId="6" fillId="0" borderId="9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 indent="15"/>
    </xf>
    <xf numFmtId="0" fontId="6" fillId="0" borderId="8" xfId="0" applyFont="1" applyBorder="1" applyAlignment="1">
      <alignment horizontal="left" vertical="center" wrapText="1" indent="5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" xfId="0" applyFont="1" applyBorder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12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12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3" fillId="10" borderId="1" xfId="0" applyFont="1" applyFill="1" applyBorder="1"/>
    <xf numFmtId="0" fontId="8" fillId="0" borderId="0" xfId="0" applyFont="1"/>
    <xf numFmtId="176" fontId="3" fillId="10" borderId="1" xfId="0" applyNumberFormat="1" applyFont="1" applyFill="1" applyBorder="1"/>
    <xf numFmtId="176" fontId="3" fillId="5" borderId="1" xfId="0" applyNumberFormat="1" applyFont="1" applyFill="1" applyBorder="1"/>
    <xf numFmtId="0" fontId="12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3" fillId="11" borderId="1" xfId="0" applyFont="1" applyFill="1" applyBorder="1"/>
    <xf numFmtId="176" fontId="3" fillId="11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176" fontId="3" fillId="6" borderId="1" xfId="0" applyNumberFormat="1" applyFont="1" applyFill="1" applyBorder="1"/>
    <xf numFmtId="176" fontId="3" fillId="3" borderId="1" xfId="0" applyNumberFormat="1" applyFont="1" applyFill="1" applyBorder="1"/>
    <xf numFmtId="177" fontId="10" fillId="0" borderId="4" xfId="0" applyNumberFormat="1" applyFont="1" applyBorder="1" applyAlignment="1">
      <alignment horizontal="center" vertical="center" wrapText="1"/>
    </xf>
    <xf numFmtId="177" fontId="10" fillId="0" borderId="5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 wrapText="1"/>
    </xf>
    <xf numFmtId="177" fontId="8" fillId="0" borderId="5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8" borderId="12" xfId="0" applyFont="1" applyFill="1" applyBorder="1"/>
    <xf numFmtId="0" fontId="0" fillId="8" borderId="13" xfId="0" applyFill="1" applyBorder="1"/>
    <xf numFmtId="0" fontId="0" fillId="8" borderId="2" xfId="0" applyFill="1" applyBorder="1"/>
    <xf numFmtId="0" fontId="1" fillId="8" borderId="14" xfId="0" applyFont="1" applyFill="1" applyBorder="1"/>
    <xf numFmtId="0" fontId="0" fillId="8" borderId="0" xfId="0" applyFill="1" applyBorder="1"/>
    <xf numFmtId="0" fontId="0" fillId="8" borderId="3" xfId="0" applyFill="1" applyBorder="1"/>
    <xf numFmtId="0" fontId="0" fillId="8" borderId="15" xfId="0" applyFill="1" applyBorder="1"/>
    <xf numFmtId="0" fontId="0" fillId="8" borderId="16" xfId="0" applyFill="1" applyBorder="1"/>
    <xf numFmtId="0" fontId="0" fillId="8" borderId="6" xfId="0" applyFill="1" applyBorder="1"/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 indent="10"/>
    </xf>
    <xf numFmtId="0" fontId="6" fillId="0" borderId="0" xfId="0" applyFont="1" applyBorder="1" applyAlignment="1">
      <alignment horizontal="left" vertical="center" wrapText="1" indent="15"/>
    </xf>
    <xf numFmtId="0" fontId="6" fillId="0" borderId="0" xfId="0" applyFont="1" applyBorder="1" applyAlignment="1">
      <alignment horizontal="left" vertical="center" wrapText="1" indent="5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4" borderId="4" xfId="0" applyFont="1" applyFill="1" applyBorder="1"/>
    <xf numFmtId="0" fontId="3" fillId="4" borderId="5" xfId="0" applyFont="1" applyFill="1" applyBorder="1"/>
    <xf numFmtId="0" fontId="3" fillId="4" borderId="7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8325-9B17-45A2-A60C-A4B6A37FCB14}">
  <dimension ref="A1:D40"/>
  <sheetViews>
    <sheetView topLeftCell="A10" zoomScale="96" zoomScaleNormal="96" workbookViewId="0">
      <selection activeCell="C54" sqref="C54"/>
    </sheetView>
  </sheetViews>
  <sheetFormatPr defaultColWidth="9.125" defaultRowHeight="15.75" x14ac:dyDescent="0.4"/>
  <cols>
    <col min="1" max="1" width="27.125" style="18" customWidth="1"/>
    <col min="2" max="2" width="18.875" style="19" customWidth="1"/>
    <col min="3" max="4" width="18.375" style="19" customWidth="1"/>
    <col min="5" max="16384" width="9.125" style="2"/>
  </cols>
  <sheetData>
    <row r="1" spans="1:4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4">
      <c r="A2" s="3" t="s">
        <v>4</v>
      </c>
      <c r="B2" s="4">
        <v>1</v>
      </c>
      <c r="C2" s="4">
        <v>1</v>
      </c>
      <c r="D2" s="4">
        <v>85</v>
      </c>
    </row>
    <row r="3" spans="1:4" x14ac:dyDescent="0.4">
      <c r="A3" s="113" t="s">
        <v>9</v>
      </c>
      <c r="B3" s="113"/>
      <c r="C3" s="113"/>
      <c r="D3" s="5">
        <v>85</v>
      </c>
    </row>
    <row r="4" spans="1:4" x14ac:dyDescent="0.4">
      <c r="A4" s="6" t="s">
        <v>5</v>
      </c>
      <c r="B4" s="7">
        <v>4</v>
      </c>
      <c r="C4" s="7">
        <v>1</v>
      </c>
      <c r="D4" s="7">
        <v>1</v>
      </c>
    </row>
    <row r="5" spans="1:4" x14ac:dyDescent="0.4">
      <c r="A5" s="6"/>
      <c r="B5" s="7"/>
      <c r="C5" s="7">
        <v>2</v>
      </c>
      <c r="D5" s="7">
        <v>1</v>
      </c>
    </row>
    <row r="6" spans="1:4" x14ac:dyDescent="0.4">
      <c r="A6" s="6"/>
      <c r="B6" s="7"/>
      <c r="C6" s="7">
        <v>3</v>
      </c>
      <c r="D6" s="7">
        <v>6</v>
      </c>
    </row>
    <row r="7" spans="1:4" x14ac:dyDescent="0.4">
      <c r="A7" s="6"/>
      <c r="B7" s="7"/>
      <c r="C7" s="7">
        <v>4</v>
      </c>
      <c r="D7" s="7">
        <v>4</v>
      </c>
    </row>
    <row r="8" spans="1:4" x14ac:dyDescent="0.4">
      <c r="A8" s="114" t="s">
        <v>9</v>
      </c>
      <c r="B8" s="114"/>
      <c r="C8" s="114"/>
      <c r="D8" s="8">
        <f>SUM(D4:D7)</f>
        <v>12</v>
      </c>
    </row>
    <row r="9" spans="1:4" x14ac:dyDescent="0.4">
      <c r="A9" s="9" t="s">
        <v>6</v>
      </c>
      <c r="B9" s="10">
        <v>14</v>
      </c>
      <c r="C9" s="10">
        <v>1</v>
      </c>
      <c r="D9" s="10">
        <v>4</v>
      </c>
    </row>
    <row r="10" spans="1:4" x14ac:dyDescent="0.4">
      <c r="A10" s="9"/>
      <c r="B10" s="10"/>
      <c r="C10" s="10">
        <v>2</v>
      </c>
      <c r="D10" s="10">
        <v>3</v>
      </c>
    </row>
    <row r="11" spans="1:4" x14ac:dyDescent="0.4">
      <c r="A11" s="9"/>
      <c r="B11" s="10"/>
      <c r="C11" s="10">
        <v>3</v>
      </c>
      <c r="D11" s="10">
        <v>5</v>
      </c>
    </row>
    <row r="12" spans="1:4" x14ac:dyDescent="0.4">
      <c r="A12" s="9"/>
      <c r="B12" s="10"/>
      <c r="C12" s="10">
        <v>4</v>
      </c>
      <c r="D12" s="10">
        <v>5</v>
      </c>
    </row>
    <row r="13" spans="1:4" x14ac:dyDescent="0.4">
      <c r="A13" s="9"/>
      <c r="B13" s="10"/>
      <c r="C13" s="10">
        <v>5</v>
      </c>
      <c r="D13" s="10">
        <v>9</v>
      </c>
    </row>
    <row r="14" spans="1:4" x14ac:dyDescent="0.4">
      <c r="A14" s="9"/>
      <c r="B14" s="10"/>
      <c r="C14" s="10">
        <v>6</v>
      </c>
      <c r="D14" s="10">
        <v>4</v>
      </c>
    </row>
    <row r="15" spans="1:4" x14ac:dyDescent="0.4">
      <c r="A15" s="9"/>
      <c r="B15" s="10"/>
      <c r="C15" s="10">
        <v>7</v>
      </c>
      <c r="D15" s="10">
        <v>2</v>
      </c>
    </row>
    <row r="16" spans="1:4" x14ac:dyDescent="0.4">
      <c r="A16" s="9"/>
      <c r="B16" s="10"/>
      <c r="C16" s="10">
        <v>8</v>
      </c>
      <c r="D16" s="10">
        <v>1</v>
      </c>
    </row>
    <row r="17" spans="1:4" x14ac:dyDescent="0.4">
      <c r="A17" s="9"/>
      <c r="B17" s="10"/>
      <c r="C17" s="10">
        <v>9</v>
      </c>
      <c r="D17" s="10">
        <v>6</v>
      </c>
    </row>
    <row r="18" spans="1:4" x14ac:dyDescent="0.4">
      <c r="A18" s="9"/>
      <c r="B18" s="10"/>
      <c r="C18" s="10">
        <v>10</v>
      </c>
      <c r="D18" s="10">
        <v>6</v>
      </c>
    </row>
    <row r="19" spans="1:4" x14ac:dyDescent="0.4">
      <c r="A19" s="9"/>
      <c r="B19" s="10"/>
      <c r="C19" s="10">
        <v>11</v>
      </c>
      <c r="D19" s="10">
        <v>6</v>
      </c>
    </row>
    <row r="20" spans="1:4" x14ac:dyDescent="0.4">
      <c r="A20" s="9"/>
      <c r="B20" s="10"/>
      <c r="C20" s="10">
        <v>12</v>
      </c>
      <c r="D20" s="10">
        <v>8</v>
      </c>
    </row>
    <row r="21" spans="1:4" x14ac:dyDescent="0.4">
      <c r="A21" s="9"/>
      <c r="B21" s="10"/>
      <c r="C21" s="10">
        <v>13</v>
      </c>
      <c r="D21" s="10">
        <v>2</v>
      </c>
    </row>
    <row r="22" spans="1:4" x14ac:dyDescent="0.4">
      <c r="A22" s="9"/>
      <c r="B22" s="10"/>
      <c r="C22" s="10">
        <v>14</v>
      </c>
      <c r="D22" s="10">
        <v>12</v>
      </c>
    </row>
    <row r="23" spans="1:4" x14ac:dyDescent="0.4">
      <c r="A23" s="115" t="s">
        <v>9</v>
      </c>
      <c r="B23" s="115"/>
      <c r="C23" s="115"/>
      <c r="D23" s="11">
        <f>SUM(D9:D22)</f>
        <v>73</v>
      </c>
    </row>
    <row r="24" spans="1:4" x14ac:dyDescent="0.4">
      <c r="A24" s="12" t="s">
        <v>7</v>
      </c>
      <c r="B24" s="13">
        <v>1</v>
      </c>
      <c r="C24" s="13">
        <v>1</v>
      </c>
      <c r="D24" s="13">
        <v>27</v>
      </c>
    </row>
    <row r="25" spans="1:4" x14ac:dyDescent="0.4">
      <c r="A25" s="116" t="s">
        <v>9</v>
      </c>
      <c r="B25" s="116"/>
      <c r="C25" s="116"/>
      <c r="D25" s="14">
        <v>27</v>
      </c>
    </row>
    <row r="26" spans="1:4" x14ac:dyDescent="0.4">
      <c r="A26" s="15" t="s">
        <v>8</v>
      </c>
      <c r="B26" s="16">
        <v>14</v>
      </c>
      <c r="C26" s="16">
        <v>1</v>
      </c>
      <c r="D26" s="16">
        <v>1</v>
      </c>
    </row>
    <row r="27" spans="1:4" x14ac:dyDescent="0.4">
      <c r="A27" s="15"/>
      <c r="B27" s="16"/>
      <c r="C27" s="16">
        <v>2</v>
      </c>
      <c r="D27" s="16">
        <v>1</v>
      </c>
    </row>
    <row r="28" spans="1:4" x14ac:dyDescent="0.4">
      <c r="A28" s="15"/>
      <c r="B28" s="16"/>
      <c r="C28" s="16">
        <v>3</v>
      </c>
      <c r="D28" s="16">
        <v>5</v>
      </c>
    </row>
    <row r="29" spans="1:4" x14ac:dyDescent="0.4">
      <c r="A29" s="15"/>
      <c r="B29" s="16"/>
      <c r="C29" s="16">
        <v>4</v>
      </c>
      <c r="D29" s="16">
        <v>1</v>
      </c>
    </row>
    <row r="30" spans="1:4" x14ac:dyDescent="0.4">
      <c r="A30" s="15"/>
      <c r="B30" s="16"/>
      <c r="C30" s="16">
        <v>5</v>
      </c>
      <c r="D30" s="16">
        <v>7</v>
      </c>
    </row>
    <row r="31" spans="1:4" x14ac:dyDescent="0.4">
      <c r="A31" s="15"/>
      <c r="B31" s="16"/>
      <c r="C31" s="16">
        <v>6</v>
      </c>
      <c r="D31" s="16">
        <v>5</v>
      </c>
    </row>
    <row r="32" spans="1:4" x14ac:dyDescent="0.4">
      <c r="A32" s="15"/>
      <c r="B32" s="16"/>
      <c r="C32" s="16">
        <v>7</v>
      </c>
      <c r="D32" s="16">
        <v>1</v>
      </c>
    </row>
    <row r="33" spans="1:4" x14ac:dyDescent="0.4">
      <c r="A33" s="15"/>
      <c r="B33" s="16"/>
      <c r="C33" s="16">
        <v>8</v>
      </c>
      <c r="D33" s="16">
        <v>1</v>
      </c>
    </row>
    <row r="34" spans="1:4" x14ac:dyDescent="0.4">
      <c r="A34" s="15"/>
      <c r="B34" s="16"/>
      <c r="C34" s="16">
        <v>9</v>
      </c>
      <c r="D34" s="16">
        <v>2</v>
      </c>
    </row>
    <row r="35" spans="1:4" x14ac:dyDescent="0.4">
      <c r="A35" s="15"/>
      <c r="B35" s="16"/>
      <c r="C35" s="16">
        <v>10</v>
      </c>
      <c r="D35" s="16">
        <v>7</v>
      </c>
    </row>
    <row r="36" spans="1:4" x14ac:dyDescent="0.4">
      <c r="A36" s="15"/>
      <c r="B36" s="16"/>
      <c r="C36" s="16">
        <v>11</v>
      </c>
      <c r="D36" s="16">
        <v>1</v>
      </c>
    </row>
    <row r="37" spans="1:4" x14ac:dyDescent="0.4">
      <c r="A37" s="15"/>
      <c r="B37" s="16"/>
      <c r="C37" s="16">
        <v>12</v>
      </c>
      <c r="D37" s="16">
        <v>7</v>
      </c>
    </row>
    <row r="38" spans="1:4" x14ac:dyDescent="0.4">
      <c r="A38" s="15"/>
      <c r="B38" s="16"/>
      <c r="C38" s="16">
        <v>13</v>
      </c>
      <c r="D38" s="16">
        <v>2</v>
      </c>
    </row>
    <row r="39" spans="1:4" x14ac:dyDescent="0.4">
      <c r="A39" s="15"/>
      <c r="B39" s="16"/>
      <c r="C39" s="16">
        <v>14</v>
      </c>
      <c r="D39" s="16">
        <v>1</v>
      </c>
    </row>
    <row r="40" spans="1:4" x14ac:dyDescent="0.4">
      <c r="A40" s="117" t="s">
        <v>9</v>
      </c>
      <c r="B40" s="117"/>
      <c r="C40" s="117"/>
      <c r="D40" s="17">
        <f>SUM(D26:D39)</f>
        <v>42</v>
      </c>
    </row>
  </sheetData>
  <mergeCells count="5">
    <mergeCell ref="A3:C3"/>
    <mergeCell ref="A8:C8"/>
    <mergeCell ref="A23:C23"/>
    <mergeCell ref="A25:C25"/>
    <mergeCell ref="A40:C40"/>
  </mergeCells>
  <phoneticPr fontId="16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48392-4BE7-46F1-892D-36005CFDBF93}">
  <dimension ref="A1:K162"/>
  <sheetViews>
    <sheetView workbookViewId="0">
      <selection activeCell="J61" sqref="J61"/>
    </sheetView>
  </sheetViews>
  <sheetFormatPr defaultColWidth="8.875" defaultRowHeight="15.75" x14ac:dyDescent="0.25"/>
  <cols>
    <col min="1" max="1" width="9" style="34" customWidth="1"/>
    <col min="2" max="2" width="16.125" style="22" customWidth="1"/>
    <col min="3" max="3" width="17.625" style="22" customWidth="1"/>
    <col min="4" max="4" width="14.25" style="22" customWidth="1"/>
    <col min="5" max="5" width="13.5" style="22" customWidth="1"/>
    <col min="6" max="10" width="8.875" style="22"/>
    <col min="11" max="11" width="28.125" style="22" customWidth="1"/>
    <col min="12" max="16384" width="8.875" style="22"/>
  </cols>
  <sheetData>
    <row r="1" spans="1:5" x14ac:dyDescent="0.25">
      <c r="A1" s="118" t="s">
        <v>10</v>
      </c>
      <c r="B1" s="118" t="s">
        <v>0</v>
      </c>
      <c r="C1" s="118" t="s">
        <v>27</v>
      </c>
      <c r="D1" s="20" t="s">
        <v>35</v>
      </c>
      <c r="E1" s="21" t="s">
        <v>37</v>
      </c>
    </row>
    <row r="2" spans="1:5" x14ac:dyDescent="0.25">
      <c r="A2" s="118"/>
      <c r="B2" s="118"/>
      <c r="C2" s="118"/>
      <c r="D2" s="23" t="s">
        <v>36</v>
      </c>
      <c r="E2" s="24" t="s">
        <v>38</v>
      </c>
    </row>
    <row r="3" spans="1:5" x14ac:dyDescent="0.25">
      <c r="A3" s="25">
        <v>1</v>
      </c>
      <c r="B3" s="26" t="s">
        <v>4</v>
      </c>
      <c r="C3" s="28" t="s">
        <v>79</v>
      </c>
      <c r="D3" s="28">
        <v>0</v>
      </c>
      <c r="E3" s="28">
        <v>0</v>
      </c>
    </row>
    <row r="4" spans="1:5" x14ac:dyDescent="0.25">
      <c r="A4" s="27"/>
      <c r="B4" s="28" t="s">
        <v>29</v>
      </c>
      <c r="C4" s="28" t="s">
        <v>80</v>
      </c>
      <c r="D4" s="28">
        <v>0</v>
      </c>
      <c r="E4" s="28">
        <v>0</v>
      </c>
    </row>
    <row r="5" spans="1:5" x14ac:dyDescent="0.25">
      <c r="A5" s="27"/>
      <c r="B5" s="28"/>
      <c r="C5" s="28" t="s">
        <v>81</v>
      </c>
      <c r="D5" s="28">
        <v>0</v>
      </c>
      <c r="E5" s="28">
        <v>0</v>
      </c>
    </row>
    <row r="6" spans="1:5" x14ac:dyDescent="0.25">
      <c r="A6" s="27"/>
      <c r="B6" s="28"/>
      <c r="C6" s="28" t="s">
        <v>82</v>
      </c>
      <c r="D6" s="28">
        <v>0</v>
      </c>
      <c r="E6" s="28">
        <v>0</v>
      </c>
    </row>
    <row r="7" spans="1:5" x14ac:dyDescent="0.25">
      <c r="A7" s="27"/>
      <c r="B7" s="28"/>
      <c r="C7" s="28" t="s">
        <v>11</v>
      </c>
      <c r="D7" s="28">
        <v>7</v>
      </c>
      <c r="E7" s="28">
        <v>8.24</v>
      </c>
    </row>
    <row r="8" spans="1:5" x14ac:dyDescent="0.25">
      <c r="A8" s="27"/>
      <c r="B8" s="28"/>
      <c r="C8" s="28" t="s">
        <v>12</v>
      </c>
      <c r="D8" s="28">
        <v>2</v>
      </c>
      <c r="E8" s="28">
        <v>2.35</v>
      </c>
    </row>
    <row r="9" spans="1:5" x14ac:dyDescent="0.25">
      <c r="A9" s="27"/>
      <c r="B9" s="28"/>
      <c r="C9" s="28" t="s">
        <v>13</v>
      </c>
      <c r="D9" s="28">
        <v>0</v>
      </c>
      <c r="E9" s="28">
        <v>0</v>
      </c>
    </row>
    <row r="10" spans="1:5" x14ac:dyDescent="0.25">
      <c r="A10" s="27"/>
      <c r="B10" s="28"/>
      <c r="C10" s="28" t="s">
        <v>14</v>
      </c>
      <c r="D10" s="28">
        <v>0</v>
      </c>
      <c r="E10" s="28">
        <v>0</v>
      </c>
    </row>
    <row r="11" spans="1:5" x14ac:dyDescent="0.25">
      <c r="A11" s="27"/>
      <c r="B11" s="28"/>
      <c r="C11" s="28" t="s">
        <v>83</v>
      </c>
      <c r="D11" s="28">
        <v>6</v>
      </c>
      <c r="E11" s="28">
        <v>7.06</v>
      </c>
    </row>
    <row r="12" spans="1:5" x14ac:dyDescent="0.25">
      <c r="A12" s="27"/>
      <c r="B12" s="28"/>
      <c r="C12" s="28" t="s">
        <v>84</v>
      </c>
      <c r="D12" s="28">
        <v>2</v>
      </c>
      <c r="E12" s="28">
        <v>2.35</v>
      </c>
    </row>
    <row r="13" spans="1:5" x14ac:dyDescent="0.25">
      <c r="A13" s="27"/>
      <c r="B13" s="28"/>
      <c r="C13" s="28" t="s">
        <v>85</v>
      </c>
      <c r="D13" s="28">
        <v>0</v>
      </c>
      <c r="E13" s="28">
        <v>0</v>
      </c>
    </row>
    <row r="14" spans="1:5" x14ac:dyDescent="0.25">
      <c r="A14" s="27"/>
      <c r="B14" s="28"/>
      <c r="C14" s="28" t="s">
        <v>86</v>
      </c>
      <c r="D14" s="28">
        <v>0</v>
      </c>
      <c r="E14" s="28">
        <v>0</v>
      </c>
    </row>
    <row r="15" spans="1:5" x14ac:dyDescent="0.25">
      <c r="A15" s="27"/>
      <c r="B15" s="28"/>
      <c r="C15" s="28" t="s">
        <v>15</v>
      </c>
      <c r="D15" s="28">
        <v>17</v>
      </c>
      <c r="E15" s="28">
        <v>20</v>
      </c>
    </row>
    <row r="16" spans="1:5" x14ac:dyDescent="0.25">
      <c r="A16" s="27"/>
      <c r="B16" s="28"/>
      <c r="C16" s="28" t="s">
        <v>16</v>
      </c>
      <c r="D16" s="28">
        <v>17</v>
      </c>
      <c r="E16" s="28">
        <v>20</v>
      </c>
    </row>
    <row r="17" spans="1:5" x14ac:dyDescent="0.25">
      <c r="A17" s="27"/>
      <c r="B17" s="28"/>
      <c r="C17" s="28" t="s">
        <v>17</v>
      </c>
      <c r="D17" s="28">
        <v>4</v>
      </c>
      <c r="E17" s="28">
        <v>4.71</v>
      </c>
    </row>
    <row r="18" spans="1:5" x14ac:dyDescent="0.25">
      <c r="A18" s="27"/>
      <c r="B18" s="28"/>
      <c r="C18" s="28" t="s">
        <v>18</v>
      </c>
      <c r="D18" s="28">
        <v>2</v>
      </c>
      <c r="E18" s="28">
        <v>2.35</v>
      </c>
    </row>
    <row r="19" spans="1:5" x14ac:dyDescent="0.25">
      <c r="A19" s="27"/>
      <c r="B19" s="28"/>
      <c r="C19" s="28" t="s">
        <v>19</v>
      </c>
      <c r="D19" s="28">
        <v>1</v>
      </c>
      <c r="E19" s="28">
        <v>1.18</v>
      </c>
    </row>
    <row r="20" spans="1:5" x14ac:dyDescent="0.25">
      <c r="A20" s="27"/>
      <c r="B20" s="28"/>
      <c r="C20" s="28" t="s">
        <v>20</v>
      </c>
      <c r="D20" s="28">
        <v>0</v>
      </c>
      <c r="E20" s="28">
        <v>0</v>
      </c>
    </row>
    <row r="21" spans="1:5" x14ac:dyDescent="0.25">
      <c r="A21" s="27"/>
      <c r="B21" s="28"/>
      <c r="C21" s="28" t="s">
        <v>21</v>
      </c>
      <c r="D21" s="28">
        <v>0</v>
      </c>
      <c r="E21" s="28">
        <v>0</v>
      </c>
    </row>
    <row r="22" spans="1:5" x14ac:dyDescent="0.25">
      <c r="A22" s="27"/>
      <c r="B22" s="28"/>
      <c r="C22" s="28" t="s">
        <v>22</v>
      </c>
      <c r="D22" s="28">
        <v>0</v>
      </c>
      <c r="E22" s="28">
        <v>0</v>
      </c>
    </row>
    <row r="23" spans="1:5" x14ac:dyDescent="0.25">
      <c r="A23" s="27"/>
      <c r="B23" s="28"/>
      <c r="C23" s="28" t="s">
        <v>42</v>
      </c>
      <c r="D23" s="28">
        <v>2</v>
      </c>
      <c r="E23" s="28">
        <v>2.35</v>
      </c>
    </row>
    <row r="24" spans="1:5" x14ac:dyDescent="0.25">
      <c r="A24" s="27"/>
      <c r="B24" s="28"/>
      <c r="C24" s="28" t="s">
        <v>43</v>
      </c>
      <c r="D24" s="28">
        <v>5</v>
      </c>
      <c r="E24" s="28">
        <v>5.88</v>
      </c>
    </row>
    <row r="25" spans="1:5" x14ac:dyDescent="0.25">
      <c r="A25" s="27"/>
      <c r="B25" s="28"/>
      <c r="C25" s="28" t="s">
        <v>44</v>
      </c>
      <c r="D25" s="28">
        <v>1</v>
      </c>
      <c r="E25" s="28">
        <v>1.18</v>
      </c>
    </row>
    <row r="26" spans="1:5" x14ac:dyDescent="0.25">
      <c r="A26" s="27"/>
      <c r="B26" s="28"/>
      <c r="C26" s="28" t="s">
        <v>45</v>
      </c>
      <c r="D26" s="28">
        <v>0</v>
      </c>
      <c r="E26" s="28">
        <v>0</v>
      </c>
    </row>
    <row r="27" spans="1:5" x14ac:dyDescent="0.25">
      <c r="A27" s="27"/>
      <c r="B27" s="28"/>
      <c r="C27" s="28" t="s">
        <v>23</v>
      </c>
      <c r="D27" s="28">
        <v>4</v>
      </c>
      <c r="E27" s="28">
        <v>4.71</v>
      </c>
    </row>
    <row r="28" spans="1:5" x14ac:dyDescent="0.25">
      <c r="A28" s="27"/>
      <c r="B28" s="28"/>
      <c r="C28" s="28" t="s">
        <v>24</v>
      </c>
      <c r="D28" s="28">
        <v>0</v>
      </c>
      <c r="E28" s="28">
        <v>0</v>
      </c>
    </row>
    <row r="29" spans="1:5" x14ac:dyDescent="0.25">
      <c r="A29" s="27"/>
      <c r="B29" s="28"/>
      <c r="C29" s="28" t="s">
        <v>25</v>
      </c>
      <c r="D29" s="28">
        <v>0</v>
      </c>
      <c r="E29" s="28">
        <v>0</v>
      </c>
    </row>
    <row r="30" spans="1:5" x14ac:dyDescent="0.25">
      <c r="A30" s="27"/>
      <c r="B30" s="28"/>
      <c r="C30" s="28" t="s">
        <v>26</v>
      </c>
      <c r="D30" s="28">
        <v>0</v>
      </c>
      <c r="E30" s="28">
        <v>0</v>
      </c>
    </row>
    <row r="31" spans="1:5" x14ac:dyDescent="0.25">
      <c r="A31" s="27"/>
      <c r="B31" s="28"/>
      <c r="C31" s="28" t="s">
        <v>87</v>
      </c>
      <c r="D31" s="28">
        <v>2</v>
      </c>
      <c r="E31" s="28">
        <v>2.35</v>
      </c>
    </row>
    <row r="32" spans="1:5" x14ac:dyDescent="0.25">
      <c r="A32" s="27"/>
      <c r="B32" s="28"/>
      <c r="C32" s="28" t="s">
        <v>88</v>
      </c>
      <c r="D32" s="28">
        <v>0</v>
      </c>
      <c r="E32" s="28">
        <v>0</v>
      </c>
    </row>
    <row r="33" spans="1:11" x14ac:dyDescent="0.25">
      <c r="A33" s="27"/>
      <c r="B33" s="28"/>
      <c r="C33" s="28" t="s">
        <v>89</v>
      </c>
      <c r="D33" s="28">
        <v>0</v>
      </c>
      <c r="E33" s="28">
        <v>0</v>
      </c>
    </row>
    <row r="34" spans="1:11" x14ac:dyDescent="0.25">
      <c r="A34" s="32"/>
      <c r="B34" s="33"/>
      <c r="C34" s="33" t="s">
        <v>90</v>
      </c>
      <c r="D34" s="33">
        <v>1</v>
      </c>
      <c r="E34" s="33">
        <v>1.18</v>
      </c>
    </row>
    <row r="35" spans="1:11" x14ac:dyDescent="0.25">
      <c r="A35" s="27">
        <v>2</v>
      </c>
      <c r="B35" s="28" t="s">
        <v>91</v>
      </c>
      <c r="C35" s="28" t="s">
        <v>79</v>
      </c>
      <c r="D35" s="28">
        <v>0</v>
      </c>
      <c r="E35" s="28">
        <v>0</v>
      </c>
    </row>
    <row r="36" spans="1:11" x14ac:dyDescent="0.25">
      <c r="A36" s="27"/>
      <c r="B36" s="28" t="s">
        <v>30</v>
      </c>
      <c r="C36" s="28" t="s">
        <v>80</v>
      </c>
      <c r="D36" s="28">
        <v>0</v>
      </c>
      <c r="E36" s="28">
        <v>0</v>
      </c>
    </row>
    <row r="37" spans="1:11" x14ac:dyDescent="0.25">
      <c r="A37" s="27"/>
      <c r="B37" s="28"/>
      <c r="C37" s="28" t="s">
        <v>81</v>
      </c>
      <c r="D37" s="28">
        <v>0</v>
      </c>
      <c r="E37" s="28">
        <v>0</v>
      </c>
    </row>
    <row r="38" spans="1:11" x14ac:dyDescent="0.25">
      <c r="A38" s="27"/>
      <c r="B38" s="28"/>
      <c r="C38" s="28" t="s">
        <v>82</v>
      </c>
      <c r="D38" s="28">
        <v>0</v>
      </c>
      <c r="E38" s="28">
        <v>0</v>
      </c>
    </row>
    <row r="39" spans="1:11" x14ac:dyDescent="0.25">
      <c r="A39" s="27"/>
      <c r="B39" s="28"/>
      <c r="C39" s="28" t="s">
        <v>11</v>
      </c>
      <c r="D39" s="28">
        <v>2</v>
      </c>
      <c r="E39" s="28">
        <v>16.670000000000002</v>
      </c>
      <c r="K39" s="110" t="s">
        <v>134</v>
      </c>
    </row>
    <row r="40" spans="1:11" x14ac:dyDescent="0.25">
      <c r="A40" s="27"/>
      <c r="B40" s="28"/>
      <c r="C40" s="28" t="s">
        <v>12</v>
      </c>
      <c r="D40" s="28">
        <v>2</v>
      </c>
      <c r="E40" s="28">
        <v>16.670000000000002</v>
      </c>
      <c r="K40" s="111" t="s">
        <v>138</v>
      </c>
    </row>
    <row r="41" spans="1:11" x14ac:dyDescent="0.25">
      <c r="A41" s="27"/>
      <c r="B41" s="28"/>
      <c r="C41" s="28" t="s">
        <v>13</v>
      </c>
      <c r="D41" s="28">
        <v>0</v>
      </c>
      <c r="E41" s="28">
        <v>0</v>
      </c>
      <c r="K41" s="111" t="s">
        <v>136</v>
      </c>
    </row>
    <row r="42" spans="1:11" x14ac:dyDescent="0.25">
      <c r="A42" s="27"/>
      <c r="B42" s="28"/>
      <c r="C42" s="28" t="s">
        <v>14</v>
      </c>
      <c r="D42" s="28">
        <v>0</v>
      </c>
      <c r="E42" s="28">
        <v>0</v>
      </c>
      <c r="K42" s="111" t="s">
        <v>137</v>
      </c>
    </row>
    <row r="43" spans="1:11" x14ac:dyDescent="0.25">
      <c r="A43" s="27"/>
      <c r="B43" s="28"/>
      <c r="C43" s="28" t="s">
        <v>83</v>
      </c>
      <c r="D43" s="28">
        <v>1</v>
      </c>
      <c r="E43" s="28">
        <v>8.33</v>
      </c>
      <c r="K43" s="112" t="s">
        <v>135</v>
      </c>
    </row>
    <row r="44" spans="1:11" x14ac:dyDescent="0.25">
      <c r="A44" s="27"/>
      <c r="B44" s="28"/>
      <c r="C44" s="28" t="s">
        <v>84</v>
      </c>
      <c r="D44" s="28">
        <v>0</v>
      </c>
      <c r="E44" s="28">
        <v>0</v>
      </c>
    </row>
    <row r="45" spans="1:11" x14ac:dyDescent="0.25">
      <c r="A45" s="27"/>
      <c r="B45" s="28"/>
      <c r="C45" s="28" t="s">
        <v>85</v>
      </c>
      <c r="D45" s="28">
        <v>0</v>
      </c>
      <c r="E45" s="28">
        <v>0</v>
      </c>
      <c r="K45" s="29" t="s">
        <v>39</v>
      </c>
    </row>
    <row r="46" spans="1:11" x14ac:dyDescent="0.25">
      <c r="A46" s="27"/>
      <c r="B46" s="28"/>
      <c r="C46" s="28" t="s">
        <v>86</v>
      </c>
      <c r="D46" s="28">
        <v>0</v>
      </c>
      <c r="E46" s="28">
        <v>0</v>
      </c>
      <c r="K46" s="30" t="s">
        <v>94</v>
      </c>
    </row>
    <row r="47" spans="1:11" x14ac:dyDescent="0.25">
      <c r="A47" s="27"/>
      <c r="B47" s="28"/>
      <c r="C47" s="28" t="s">
        <v>15</v>
      </c>
      <c r="D47" s="28">
        <v>0</v>
      </c>
      <c r="E47" s="28">
        <v>0</v>
      </c>
      <c r="K47" s="30" t="s">
        <v>40</v>
      </c>
    </row>
    <row r="48" spans="1:11" x14ac:dyDescent="0.25">
      <c r="A48" s="27"/>
      <c r="B48" s="28"/>
      <c r="C48" s="28" t="s">
        <v>16</v>
      </c>
      <c r="D48" s="28">
        <v>2</v>
      </c>
      <c r="E48" s="28">
        <v>16.670000000000002</v>
      </c>
      <c r="K48" s="30" t="s">
        <v>28</v>
      </c>
    </row>
    <row r="49" spans="1:11" x14ac:dyDescent="0.25">
      <c r="A49" s="27"/>
      <c r="B49" s="28"/>
      <c r="C49" s="28" t="s">
        <v>17</v>
      </c>
      <c r="D49" s="28">
        <v>2</v>
      </c>
      <c r="E49" s="28">
        <v>16.670000000000002</v>
      </c>
      <c r="K49" s="30" t="s">
        <v>93</v>
      </c>
    </row>
    <row r="50" spans="1:11" x14ac:dyDescent="0.25">
      <c r="A50" s="27"/>
      <c r="B50" s="28"/>
      <c r="C50" s="28" t="s">
        <v>18</v>
      </c>
      <c r="D50" s="28">
        <v>0</v>
      </c>
      <c r="E50" s="28">
        <v>0</v>
      </c>
      <c r="K50" s="30" t="s">
        <v>34</v>
      </c>
    </row>
    <row r="51" spans="1:11" x14ac:dyDescent="0.25">
      <c r="A51" s="27"/>
      <c r="B51" s="28"/>
      <c r="C51" s="28" t="s">
        <v>19</v>
      </c>
      <c r="D51" s="28">
        <v>0</v>
      </c>
      <c r="E51" s="28">
        <v>0</v>
      </c>
      <c r="K51" s="30" t="s">
        <v>41</v>
      </c>
    </row>
    <row r="52" spans="1:11" x14ac:dyDescent="0.25">
      <c r="A52" s="27"/>
      <c r="B52" s="28"/>
      <c r="C52" s="28" t="s">
        <v>20</v>
      </c>
      <c r="D52" s="28">
        <v>0</v>
      </c>
      <c r="E52" s="28">
        <v>0</v>
      </c>
      <c r="K52" s="31" t="s">
        <v>46</v>
      </c>
    </row>
    <row r="53" spans="1:11" x14ac:dyDescent="0.25">
      <c r="A53" s="27"/>
      <c r="B53" s="28"/>
      <c r="C53" s="28" t="s">
        <v>21</v>
      </c>
      <c r="D53" s="28">
        <v>0</v>
      </c>
      <c r="E53" s="28">
        <v>0</v>
      </c>
    </row>
    <row r="54" spans="1:11" x14ac:dyDescent="0.25">
      <c r="A54" s="27"/>
      <c r="B54" s="28"/>
      <c r="C54" s="28" t="s">
        <v>22</v>
      </c>
      <c r="D54" s="28">
        <v>0</v>
      </c>
      <c r="E54" s="28">
        <v>0</v>
      </c>
      <c r="K54" s="37"/>
    </row>
    <row r="55" spans="1:11" x14ac:dyDescent="0.25">
      <c r="A55" s="27"/>
      <c r="B55" s="28"/>
      <c r="C55" s="28" t="s">
        <v>42</v>
      </c>
      <c r="D55" s="28">
        <v>1</v>
      </c>
      <c r="E55" s="28">
        <v>8.33</v>
      </c>
      <c r="K55" s="38"/>
    </row>
    <row r="56" spans="1:11" x14ac:dyDescent="0.25">
      <c r="A56" s="27"/>
      <c r="B56" s="28"/>
      <c r="C56" s="28" t="s">
        <v>43</v>
      </c>
      <c r="D56" s="28">
        <v>1</v>
      </c>
      <c r="E56" s="28">
        <v>8.33</v>
      </c>
      <c r="K56" s="38"/>
    </row>
    <row r="57" spans="1:11" x14ac:dyDescent="0.25">
      <c r="A57" s="27"/>
      <c r="B57" s="28"/>
      <c r="C57" s="28" t="s">
        <v>44</v>
      </c>
      <c r="D57" s="28">
        <v>0</v>
      </c>
      <c r="E57" s="28">
        <v>0</v>
      </c>
      <c r="K57" s="38"/>
    </row>
    <row r="58" spans="1:11" x14ac:dyDescent="0.25">
      <c r="A58" s="27"/>
      <c r="B58" s="28"/>
      <c r="C58" s="28" t="s">
        <v>45</v>
      </c>
      <c r="D58" s="28">
        <v>0</v>
      </c>
      <c r="E58" s="28">
        <v>0</v>
      </c>
      <c r="K58" s="38"/>
    </row>
    <row r="59" spans="1:11" x14ac:dyDescent="0.25">
      <c r="A59" s="27"/>
      <c r="B59" s="28"/>
      <c r="C59" s="28" t="s">
        <v>23</v>
      </c>
      <c r="D59" s="28">
        <v>0</v>
      </c>
      <c r="E59" s="28">
        <v>0</v>
      </c>
      <c r="K59" s="36"/>
    </row>
    <row r="60" spans="1:11" x14ac:dyDescent="0.25">
      <c r="A60" s="27"/>
      <c r="B60" s="28"/>
      <c r="C60" s="28" t="s">
        <v>24</v>
      </c>
      <c r="D60" s="28">
        <v>1</v>
      </c>
      <c r="E60" s="28">
        <v>8.33</v>
      </c>
      <c r="K60" s="35"/>
    </row>
    <row r="61" spans="1:11" x14ac:dyDescent="0.25">
      <c r="A61" s="27"/>
      <c r="B61" s="28"/>
      <c r="C61" s="28" t="s">
        <v>25</v>
      </c>
      <c r="D61" s="28">
        <v>0</v>
      </c>
      <c r="E61" s="28">
        <v>0</v>
      </c>
      <c r="K61" s="35"/>
    </row>
    <row r="62" spans="1:11" x14ac:dyDescent="0.25">
      <c r="A62" s="27"/>
      <c r="B62" s="28"/>
      <c r="C62" s="28" t="s">
        <v>26</v>
      </c>
      <c r="D62" s="28">
        <v>0</v>
      </c>
      <c r="E62" s="28">
        <v>0</v>
      </c>
    </row>
    <row r="63" spans="1:11" x14ac:dyDescent="0.25">
      <c r="A63" s="27"/>
      <c r="B63" s="28"/>
      <c r="C63" s="28" t="s">
        <v>87</v>
      </c>
      <c r="D63" s="28">
        <v>0</v>
      </c>
      <c r="E63" s="28">
        <v>0</v>
      </c>
    </row>
    <row r="64" spans="1:11" x14ac:dyDescent="0.25">
      <c r="A64" s="27"/>
      <c r="B64" s="28"/>
      <c r="C64" s="28" t="s">
        <v>88</v>
      </c>
      <c r="D64" s="28">
        <v>0</v>
      </c>
      <c r="E64" s="28">
        <v>0</v>
      </c>
    </row>
    <row r="65" spans="1:5" x14ac:dyDescent="0.25">
      <c r="A65" s="27"/>
      <c r="B65" s="28"/>
      <c r="C65" s="28" t="s">
        <v>89</v>
      </c>
      <c r="D65" s="28">
        <v>0</v>
      </c>
      <c r="E65" s="28">
        <v>0</v>
      </c>
    </row>
    <row r="66" spans="1:5" x14ac:dyDescent="0.25">
      <c r="A66" s="27"/>
      <c r="B66" s="28"/>
      <c r="C66" s="28" t="s">
        <v>90</v>
      </c>
      <c r="D66" s="28">
        <v>0</v>
      </c>
      <c r="E66" s="28">
        <v>0</v>
      </c>
    </row>
    <row r="67" spans="1:5" x14ac:dyDescent="0.25">
      <c r="A67" s="25">
        <v>3</v>
      </c>
      <c r="B67" s="26" t="s">
        <v>6</v>
      </c>
      <c r="C67" s="26" t="s">
        <v>79</v>
      </c>
      <c r="D67" s="26">
        <v>5</v>
      </c>
      <c r="E67" s="26">
        <v>6.85</v>
      </c>
    </row>
    <row r="68" spans="1:5" x14ac:dyDescent="0.25">
      <c r="A68" s="27"/>
      <c r="B68" s="28" t="s">
        <v>31</v>
      </c>
      <c r="C68" s="28" t="s">
        <v>80</v>
      </c>
      <c r="D68" s="28">
        <v>4</v>
      </c>
      <c r="E68" s="28">
        <v>5.48</v>
      </c>
    </row>
    <row r="69" spans="1:5" x14ac:dyDescent="0.25">
      <c r="A69" s="27"/>
      <c r="B69" s="28"/>
      <c r="C69" s="28" t="s">
        <v>81</v>
      </c>
      <c r="D69" s="28">
        <v>0</v>
      </c>
      <c r="E69" s="28">
        <v>0</v>
      </c>
    </row>
    <row r="70" spans="1:5" x14ac:dyDescent="0.25">
      <c r="A70" s="27"/>
      <c r="B70" s="28"/>
      <c r="C70" s="28" t="s">
        <v>82</v>
      </c>
      <c r="D70" s="28">
        <v>1</v>
      </c>
      <c r="E70" s="28">
        <v>1.37</v>
      </c>
    </row>
    <row r="71" spans="1:5" x14ac:dyDescent="0.25">
      <c r="A71" s="27"/>
      <c r="B71" s="28"/>
      <c r="C71" s="28" t="s">
        <v>11</v>
      </c>
      <c r="D71" s="28">
        <v>0</v>
      </c>
      <c r="E71" s="28">
        <v>0</v>
      </c>
    </row>
    <row r="72" spans="1:5" x14ac:dyDescent="0.25">
      <c r="A72" s="27"/>
      <c r="B72" s="28"/>
      <c r="C72" s="28" t="s">
        <v>12</v>
      </c>
      <c r="D72" s="28">
        <v>0</v>
      </c>
      <c r="E72" s="28">
        <v>0</v>
      </c>
    </row>
    <row r="73" spans="1:5" x14ac:dyDescent="0.25">
      <c r="A73" s="27"/>
      <c r="B73" s="28"/>
      <c r="C73" s="28" t="s">
        <v>13</v>
      </c>
      <c r="D73" s="28">
        <v>0</v>
      </c>
      <c r="E73" s="28">
        <v>0</v>
      </c>
    </row>
    <row r="74" spans="1:5" x14ac:dyDescent="0.25">
      <c r="A74" s="27"/>
      <c r="B74" s="28"/>
      <c r="C74" s="28" t="s">
        <v>14</v>
      </c>
      <c r="D74" s="28">
        <v>0</v>
      </c>
      <c r="E74" s="28">
        <v>0</v>
      </c>
    </row>
    <row r="75" spans="1:5" x14ac:dyDescent="0.25">
      <c r="A75" s="27"/>
      <c r="B75" s="28"/>
      <c r="C75" s="28" t="s">
        <v>83</v>
      </c>
      <c r="D75" s="28">
        <v>11</v>
      </c>
      <c r="E75" s="28">
        <v>15.07</v>
      </c>
    </row>
    <row r="76" spans="1:5" x14ac:dyDescent="0.25">
      <c r="A76" s="27"/>
      <c r="B76" s="28"/>
      <c r="C76" s="28" t="s">
        <v>84</v>
      </c>
      <c r="D76" s="28">
        <v>4</v>
      </c>
      <c r="E76" s="28">
        <v>5.48</v>
      </c>
    </row>
    <row r="77" spans="1:5" x14ac:dyDescent="0.25">
      <c r="A77" s="27"/>
      <c r="B77" s="28"/>
      <c r="C77" s="28" t="s">
        <v>85</v>
      </c>
      <c r="D77" s="28">
        <v>6</v>
      </c>
      <c r="E77" s="28">
        <v>8.2200000000000006</v>
      </c>
    </row>
    <row r="78" spans="1:5" x14ac:dyDescent="0.25">
      <c r="A78" s="27"/>
      <c r="B78" s="28"/>
      <c r="C78" s="28" t="s">
        <v>86</v>
      </c>
      <c r="D78" s="28">
        <v>18</v>
      </c>
      <c r="E78" s="28">
        <v>24.66</v>
      </c>
    </row>
    <row r="79" spans="1:5" x14ac:dyDescent="0.25">
      <c r="A79" s="27"/>
      <c r="B79" s="28"/>
      <c r="C79" s="28" t="s">
        <v>15</v>
      </c>
      <c r="D79" s="28">
        <v>3</v>
      </c>
      <c r="E79" s="28">
        <v>4.1100000000000003</v>
      </c>
    </row>
    <row r="80" spans="1:5" x14ac:dyDescent="0.25">
      <c r="A80" s="27"/>
      <c r="B80" s="28"/>
      <c r="C80" s="28" t="s">
        <v>16</v>
      </c>
      <c r="D80" s="28">
        <v>0</v>
      </c>
      <c r="E80" s="28">
        <v>0</v>
      </c>
    </row>
    <row r="81" spans="1:5" x14ac:dyDescent="0.25">
      <c r="A81" s="27"/>
      <c r="B81" s="28"/>
      <c r="C81" s="28" t="s">
        <v>17</v>
      </c>
      <c r="D81" s="28">
        <v>1</v>
      </c>
      <c r="E81" s="28">
        <v>1.37</v>
      </c>
    </row>
    <row r="82" spans="1:5" x14ac:dyDescent="0.25">
      <c r="A82" s="27"/>
      <c r="B82" s="28"/>
      <c r="C82" s="28" t="s">
        <v>18</v>
      </c>
      <c r="D82" s="28">
        <v>5</v>
      </c>
      <c r="E82" s="28">
        <v>6.85</v>
      </c>
    </row>
    <row r="83" spans="1:5" x14ac:dyDescent="0.25">
      <c r="A83" s="27"/>
      <c r="B83" s="28"/>
      <c r="C83" s="28" t="s">
        <v>19</v>
      </c>
      <c r="D83" s="28">
        <v>0</v>
      </c>
      <c r="E83" s="28">
        <v>0</v>
      </c>
    </row>
    <row r="84" spans="1:5" x14ac:dyDescent="0.25">
      <c r="A84" s="27"/>
      <c r="B84" s="28"/>
      <c r="C84" s="28" t="s">
        <v>20</v>
      </c>
      <c r="D84" s="28">
        <v>0</v>
      </c>
      <c r="E84" s="28">
        <v>0</v>
      </c>
    </row>
    <row r="85" spans="1:5" x14ac:dyDescent="0.25">
      <c r="A85" s="27"/>
      <c r="B85" s="28"/>
      <c r="C85" s="28" t="s">
        <v>21</v>
      </c>
      <c r="D85" s="28">
        <v>0</v>
      </c>
      <c r="E85" s="28">
        <v>0</v>
      </c>
    </row>
    <row r="86" spans="1:5" x14ac:dyDescent="0.25">
      <c r="A86" s="27"/>
      <c r="B86" s="28"/>
      <c r="C86" s="28" t="s">
        <v>22</v>
      </c>
      <c r="D86" s="28">
        <v>0</v>
      </c>
      <c r="E86" s="28">
        <v>0</v>
      </c>
    </row>
    <row r="87" spans="1:5" x14ac:dyDescent="0.25">
      <c r="A87" s="27"/>
      <c r="B87" s="28"/>
      <c r="C87" s="28" t="s">
        <v>42</v>
      </c>
      <c r="D87" s="28">
        <v>0</v>
      </c>
      <c r="E87" s="28">
        <v>0</v>
      </c>
    </row>
    <row r="88" spans="1:5" x14ac:dyDescent="0.25">
      <c r="A88" s="27"/>
      <c r="B88" s="28"/>
      <c r="C88" s="28" t="s">
        <v>43</v>
      </c>
      <c r="D88" s="28">
        <v>0</v>
      </c>
      <c r="E88" s="28">
        <v>0</v>
      </c>
    </row>
    <row r="89" spans="1:5" x14ac:dyDescent="0.25">
      <c r="A89" s="27"/>
      <c r="B89" s="28"/>
      <c r="C89" s="28" t="s">
        <v>44</v>
      </c>
      <c r="D89" s="28">
        <v>0</v>
      </c>
      <c r="E89" s="28">
        <v>0</v>
      </c>
    </row>
    <row r="90" spans="1:5" x14ac:dyDescent="0.25">
      <c r="A90" s="27"/>
      <c r="B90" s="28"/>
      <c r="C90" s="28" t="s">
        <v>45</v>
      </c>
      <c r="D90" s="28">
        <v>0</v>
      </c>
      <c r="E90" s="28">
        <v>0</v>
      </c>
    </row>
    <row r="91" spans="1:5" x14ac:dyDescent="0.25">
      <c r="A91" s="27"/>
      <c r="B91" s="28"/>
      <c r="C91" s="28" t="s">
        <v>23</v>
      </c>
      <c r="D91" s="28">
        <v>0</v>
      </c>
      <c r="E91" s="28">
        <v>0</v>
      </c>
    </row>
    <row r="92" spans="1:5" x14ac:dyDescent="0.25">
      <c r="A92" s="27"/>
      <c r="B92" s="28"/>
      <c r="C92" s="28" t="s">
        <v>24</v>
      </c>
      <c r="D92" s="28">
        <v>0</v>
      </c>
      <c r="E92" s="28">
        <v>0</v>
      </c>
    </row>
    <row r="93" spans="1:5" x14ac:dyDescent="0.25">
      <c r="A93" s="27"/>
      <c r="B93" s="28"/>
      <c r="C93" s="28" t="s">
        <v>25</v>
      </c>
      <c r="D93" s="28">
        <v>0</v>
      </c>
      <c r="E93" s="28">
        <v>0</v>
      </c>
    </row>
    <row r="94" spans="1:5" x14ac:dyDescent="0.25">
      <c r="A94" s="27"/>
      <c r="B94" s="28"/>
      <c r="C94" s="28" t="s">
        <v>26</v>
      </c>
      <c r="D94" s="28">
        <v>0</v>
      </c>
      <c r="E94" s="28">
        <v>0</v>
      </c>
    </row>
    <row r="95" spans="1:5" x14ac:dyDescent="0.25">
      <c r="A95" s="27"/>
      <c r="B95" s="28"/>
      <c r="C95" s="28" t="s">
        <v>87</v>
      </c>
      <c r="D95" s="28">
        <v>0</v>
      </c>
      <c r="E95" s="28">
        <v>0</v>
      </c>
    </row>
    <row r="96" spans="1:5" x14ac:dyDescent="0.25">
      <c r="A96" s="27"/>
      <c r="B96" s="28"/>
      <c r="C96" s="28" t="s">
        <v>88</v>
      </c>
      <c r="D96" s="28">
        <v>0</v>
      </c>
      <c r="E96" s="28">
        <v>0</v>
      </c>
    </row>
    <row r="97" spans="1:5" x14ac:dyDescent="0.25">
      <c r="A97" s="27"/>
      <c r="B97" s="28"/>
      <c r="C97" s="28" t="s">
        <v>89</v>
      </c>
      <c r="D97" s="28">
        <v>0</v>
      </c>
      <c r="E97" s="28">
        <v>0</v>
      </c>
    </row>
    <row r="98" spans="1:5" x14ac:dyDescent="0.25">
      <c r="A98" s="27"/>
      <c r="B98" s="28"/>
      <c r="C98" s="28" t="s">
        <v>90</v>
      </c>
      <c r="D98" s="28">
        <v>0</v>
      </c>
      <c r="E98" s="28">
        <v>0</v>
      </c>
    </row>
    <row r="99" spans="1:5" x14ac:dyDescent="0.25">
      <c r="A99" s="25">
        <v>4</v>
      </c>
      <c r="B99" s="26" t="s">
        <v>92</v>
      </c>
      <c r="C99" s="26" t="s">
        <v>79</v>
      </c>
      <c r="D99" s="26">
        <v>5</v>
      </c>
      <c r="E99" s="26">
        <v>18.52</v>
      </c>
    </row>
    <row r="100" spans="1:5" x14ac:dyDescent="0.25">
      <c r="A100" s="27"/>
      <c r="B100" s="28" t="s">
        <v>32</v>
      </c>
      <c r="C100" s="28" t="s">
        <v>80</v>
      </c>
      <c r="D100" s="28">
        <v>4</v>
      </c>
      <c r="E100" s="28">
        <v>14.81</v>
      </c>
    </row>
    <row r="101" spans="1:5" x14ac:dyDescent="0.25">
      <c r="A101" s="27"/>
      <c r="B101" s="28"/>
      <c r="C101" s="28" t="s">
        <v>81</v>
      </c>
      <c r="D101" s="28">
        <v>0</v>
      </c>
      <c r="E101" s="28">
        <v>0</v>
      </c>
    </row>
    <row r="102" spans="1:5" x14ac:dyDescent="0.25">
      <c r="A102" s="27"/>
      <c r="B102" s="28"/>
      <c r="C102" s="28" t="s">
        <v>82</v>
      </c>
      <c r="D102" s="28">
        <v>1</v>
      </c>
      <c r="E102" s="28">
        <v>3.7</v>
      </c>
    </row>
    <row r="103" spans="1:5" x14ac:dyDescent="0.25">
      <c r="A103" s="27"/>
      <c r="B103" s="28"/>
      <c r="C103" s="28" t="s">
        <v>11</v>
      </c>
      <c r="D103" s="28">
        <v>1</v>
      </c>
      <c r="E103" s="28">
        <v>3.7</v>
      </c>
    </row>
    <row r="104" spans="1:5" x14ac:dyDescent="0.25">
      <c r="A104" s="27"/>
      <c r="B104" s="28"/>
      <c r="C104" s="28" t="s">
        <v>12</v>
      </c>
      <c r="D104" s="28">
        <v>0</v>
      </c>
      <c r="E104" s="28">
        <v>0</v>
      </c>
    </row>
    <row r="105" spans="1:5" x14ac:dyDescent="0.25">
      <c r="A105" s="27"/>
      <c r="B105" s="28"/>
      <c r="C105" s="28" t="s">
        <v>13</v>
      </c>
      <c r="D105" s="28">
        <v>0</v>
      </c>
      <c r="E105" s="28">
        <v>0</v>
      </c>
    </row>
    <row r="106" spans="1:5" x14ac:dyDescent="0.25">
      <c r="A106" s="27"/>
      <c r="B106" s="28"/>
      <c r="C106" s="28" t="s">
        <v>14</v>
      </c>
      <c r="D106" s="28">
        <v>0</v>
      </c>
      <c r="E106" s="28">
        <v>0</v>
      </c>
    </row>
    <row r="107" spans="1:5" x14ac:dyDescent="0.25">
      <c r="A107" s="27"/>
      <c r="B107" s="28"/>
      <c r="C107" s="28" t="s">
        <v>83</v>
      </c>
      <c r="D107" s="28">
        <v>1</v>
      </c>
      <c r="E107" s="28">
        <v>3.7</v>
      </c>
    </row>
    <row r="108" spans="1:5" x14ac:dyDescent="0.25">
      <c r="A108" s="27"/>
      <c r="B108" s="28"/>
      <c r="C108" s="28" t="s">
        <v>84</v>
      </c>
      <c r="D108" s="28">
        <v>1</v>
      </c>
      <c r="E108" s="28">
        <v>3.7</v>
      </c>
    </row>
    <row r="109" spans="1:5" x14ac:dyDescent="0.25">
      <c r="A109" s="27"/>
      <c r="B109" s="28"/>
      <c r="C109" s="28" t="s">
        <v>85</v>
      </c>
      <c r="D109" s="28">
        <v>5</v>
      </c>
      <c r="E109" s="28">
        <v>18.52</v>
      </c>
    </row>
    <row r="110" spans="1:5" x14ac:dyDescent="0.25">
      <c r="A110" s="27"/>
      <c r="B110" s="28"/>
      <c r="C110" s="28" t="s">
        <v>86</v>
      </c>
      <c r="D110" s="28">
        <v>11</v>
      </c>
      <c r="E110" s="28">
        <v>40.74</v>
      </c>
    </row>
    <row r="111" spans="1:5" x14ac:dyDescent="0.25">
      <c r="A111" s="27"/>
      <c r="B111" s="28"/>
      <c r="C111" s="28" t="s">
        <v>15</v>
      </c>
      <c r="D111" s="28">
        <v>0</v>
      </c>
      <c r="E111" s="28">
        <v>0</v>
      </c>
    </row>
    <row r="112" spans="1:5" x14ac:dyDescent="0.25">
      <c r="A112" s="27"/>
      <c r="B112" s="28"/>
      <c r="C112" s="28" t="s">
        <v>16</v>
      </c>
      <c r="D112" s="28">
        <v>0</v>
      </c>
      <c r="E112" s="28">
        <v>0</v>
      </c>
    </row>
    <row r="113" spans="1:5" x14ac:dyDescent="0.25">
      <c r="A113" s="27"/>
      <c r="B113" s="28"/>
      <c r="C113" s="28" t="s">
        <v>17</v>
      </c>
      <c r="D113" s="28">
        <v>0</v>
      </c>
      <c r="E113" s="28">
        <v>0</v>
      </c>
    </row>
    <row r="114" spans="1:5" x14ac:dyDescent="0.25">
      <c r="A114" s="27"/>
      <c r="B114" s="28"/>
      <c r="C114" s="28" t="s">
        <v>18</v>
      </c>
      <c r="D114" s="28">
        <v>0</v>
      </c>
      <c r="E114" s="28">
        <v>0</v>
      </c>
    </row>
    <row r="115" spans="1:5" x14ac:dyDescent="0.25">
      <c r="A115" s="27"/>
      <c r="B115" s="28"/>
      <c r="C115" s="28" t="s">
        <v>19</v>
      </c>
      <c r="D115" s="28">
        <v>2</v>
      </c>
      <c r="E115" s="28">
        <v>7.41</v>
      </c>
    </row>
    <row r="116" spans="1:5" x14ac:dyDescent="0.25">
      <c r="A116" s="27"/>
      <c r="B116" s="28"/>
      <c r="C116" s="28" t="s">
        <v>20</v>
      </c>
      <c r="D116" s="28">
        <v>0</v>
      </c>
      <c r="E116" s="28">
        <v>0</v>
      </c>
    </row>
    <row r="117" spans="1:5" x14ac:dyDescent="0.25">
      <c r="A117" s="27"/>
      <c r="B117" s="28"/>
      <c r="C117" s="28" t="s">
        <v>21</v>
      </c>
      <c r="D117" s="28">
        <v>0</v>
      </c>
      <c r="E117" s="28">
        <v>0</v>
      </c>
    </row>
    <row r="118" spans="1:5" x14ac:dyDescent="0.25">
      <c r="A118" s="27"/>
      <c r="B118" s="28"/>
      <c r="C118" s="28" t="s">
        <v>22</v>
      </c>
      <c r="D118" s="28">
        <v>0</v>
      </c>
      <c r="E118" s="28">
        <v>0</v>
      </c>
    </row>
    <row r="119" spans="1:5" x14ac:dyDescent="0.25">
      <c r="A119" s="27"/>
      <c r="B119" s="28"/>
      <c r="C119" s="28" t="s">
        <v>42</v>
      </c>
      <c r="D119" s="28">
        <v>0</v>
      </c>
      <c r="E119" s="28">
        <v>0</v>
      </c>
    </row>
    <row r="120" spans="1:5" x14ac:dyDescent="0.25">
      <c r="A120" s="27"/>
      <c r="B120" s="28"/>
      <c r="C120" s="28" t="s">
        <v>43</v>
      </c>
      <c r="D120" s="28">
        <v>0</v>
      </c>
      <c r="E120" s="28">
        <v>0</v>
      </c>
    </row>
    <row r="121" spans="1:5" x14ac:dyDescent="0.25">
      <c r="A121" s="27"/>
      <c r="B121" s="28"/>
      <c r="C121" s="28" t="s">
        <v>44</v>
      </c>
      <c r="D121" s="28">
        <v>0</v>
      </c>
      <c r="E121" s="28">
        <v>0</v>
      </c>
    </row>
    <row r="122" spans="1:5" x14ac:dyDescent="0.25">
      <c r="A122" s="27"/>
      <c r="B122" s="28"/>
      <c r="C122" s="28" t="s">
        <v>45</v>
      </c>
      <c r="D122" s="28">
        <v>0</v>
      </c>
      <c r="E122" s="28">
        <v>0</v>
      </c>
    </row>
    <row r="123" spans="1:5" x14ac:dyDescent="0.25">
      <c r="A123" s="27"/>
      <c r="B123" s="28"/>
      <c r="C123" s="28" t="s">
        <v>23</v>
      </c>
      <c r="D123" s="28">
        <v>0</v>
      </c>
      <c r="E123" s="28">
        <v>0</v>
      </c>
    </row>
    <row r="124" spans="1:5" x14ac:dyDescent="0.25">
      <c r="A124" s="27"/>
      <c r="B124" s="28"/>
      <c r="C124" s="28" t="s">
        <v>24</v>
      </c>
      <c r="D124" s="28">
        <v>0</v>
      </c>
      <c r="E124" s="28">
        <v>0</v>
      </c>
    </row>
    <row r="125" spans="1:5" x14ac:dyDescent="0.25">
      <c r="A125" s="27"/>
      <c r="B125" s="28"/>
      <c r="C125" s="28" t="s">
        <v>25</v>
      </c>
      <c r="D125" s="28">
        <v>0</v>
      </c>
      <c r="E125" s="28">
        <v>0</v>
      </c>
    </row>
    <row r="126" spans="1:5" x14ac:dyDescent="0.25">
      <c r="A126" s="27"/>
      <c r="B126" s="28"/>
      <c r="C126" s="28" t="s">
        <v>26</v>
      </c>
      <c r="D126" s="28">
        <v>0</v>
      </c>
      <c r="E126" s="28">
        <v>0</v>
      </c>
    </row>
    <row r="127" spans="1:5" x14ac:dyDescent="0.25">
      <c r="A127" s="27"/>
      <c r="B127" s="28"/>
      <c r="C127" s="28" t="s">
        <v>87</v>
      </c>
      <c r="D127" s="28">
        <v>0</v>
      </c>
      <c r="E127" s="28">
        <v>0</v>
      </c>
    </row>
    <row r="128" spans="1:5" x14ac:dyDescent="0.25">
      <c r="A128" s="27"/>
      <c r="B128" s="28"/>
      <c r="C128" s="28" t="s">
        <v>88</v>
      </c>
      <c r="D128" s="28">
        <v>0</v>
      </c>
      <c r="E128" s="28">
        <v>0</v>
      </c>
    </row>
    <row r="129" spans="1:5" x14ac:dyDescent="0.25">
      <c r="A129" s="27"/>
      <c r="B129" s="28"/>
      <c r="C129" s="28" t="s">
        <v>89</v>
      </c>
      <c r="D129" s="28">
        <v>0</v>
      </c>
      <c r="E129" s="28">
        <v>0</v>
      </c>
    </row>
    <row r="130" spans="1:5" x14ac:dyDescent="0.25">
      <c r="A130" s="27"/>
      <c r="B130" s="28"/>
      <c r="C130" s="28" t="s">
        <v>90</v>
      </c>
      <c r="D130" s="28">
        <v>0</v>
      </c>
      <c r="E130" s="28">
        <v>0</v>
      </c>
    </row>
    <row r="131" spans="1:5" x14ac:dyDescent="0.25">
      <c r="A131" s="25">
        <v>5</v>
      </c>
      <c r="B131" s="26" t="s">
        <v>8</v>
      </c>
      <c r="C131" s="26" t="s">
        <v>79</v>
      </c>
      <c r="D131" s="26">
        <v>6</v>
      </c>
      <c r="E131" s="26">
        <v>14.29</v>
      </c>
    </row>
    <row r="132" spans="1:5" x14ac:dyDescent="0.25">
      <c r="A132" s="27"/>
      <c r="B132" s="28" t="s">
        <v>33</v>
      </c>
      <c r="C132" s="28" t="s">
        <v>80</v>
      </c>
      <c r="D132" s="28">
        <v>3</v>
      </c>
      <c r="E132" s="28">
        <v>7.14</v>
      </c>
    </row>
    <row r="133" spans="1:5" x14ac:dyDescent="0.25">
      <c r="A133" s="27"/>
      <c r="B133" s="28"/>
      <c r="C133" s="28" t="s">
        <v>81</v>
      </c>
      <c r="D133" s="28">
        <v>0</v>
      </c>
      <c r="E133" s="28">
        <v>0</v>
      </c>
    </row>
    <row r="134" spans="1:5" x14ac:dyDescent="0.25">
      <c r="A134" s="27"/>
      <c r="B134" s="28"/>
      <c r="C134" s="28" t="s">
        <v>82</v>
      </c>
      <c r="D134" s="28">
        <v>0</v>
      </c>
      <c r="E134" s="28">
        <v>0</v>
      </c>
    </row>
    <row r="135" spans="1:5" x14ac:dyDescent="0.25">
      <c r="A135" s="27"/>
      <c r="B135" s="28"/>
      <c r="C135" s="28" t="s">
        <v>11</v>
      </c>
      <c r="D135" s="28">
        <v>3</v>
      </c>
      <c r="E135" s="28">
        <v>7.14</v>
      </c>
    </row>
    <row r="136" spans="1:5" x14ac:dyDescent="0.25">
      <c r="A136" s="27"/>
      <c r="B136" s="28"/>
      <c r="C136" s="28" t="s">
        <v>12</v>
      </c>
      <c r="D136" s="28">
        <v>2</v>
      </c>
      <c r="E136" s="28">
        <v>4.76</v>
      </c>
    </row>
    <row r="137" spans="1:5" x14ac:dyDescent="0.25">
      <c r="A137" s="27"/>
      <c r="B137" s="28"/>
      <c r="C137" s="28" t="s">
        <v>13</v>
      </c>
      <c r="D137" s="28">
        <v>0</v>
      </c>
      <c r="E137" s="28">
        <v>0</v>
      </c>
    </row>
    <row r="138" spans="1:5" x14ac:dyDescent="0.25">
      <c r="A138" s="27"/>
      <c r="B138" s="28"/>
      <c r="C138" s="28" t="s">
        <v>14</v>
      </c>
      <c r="D138" s="28">
        <v>0</v>
      </c>
      <c r="E138" s="28">
        <v>0</v>
      </c>
    </row>
    <row r="139" spans="1:5" x14ac:dyDescent="0.25">
      <c r="A139" s="27"/>
      <c r="B139" s="28"/>
      <c r="C139" s="28" t="s">
        <v>83</v>
      </c>
      <c r="D139" s="28">
        <v>0</v>
      </c>
      <c r="E139" s="28">
        <v>0</v>
      </c>
    </row>
    <row r="140" spans="1:5" x14ac:dyDescent="0.25">
      <c r="A140" s="27"/>
      <c r="B140" s="28"/>
      <c r="C140" s="28" t="s">
        <v>84</v>
      </c>
      <c r="D140" s="28">
        <v>0</v>
      </c>
      <c r="E140" s="28">
        <v>0</v>
      </c>
    </row>
    <row r="141" spans="1:5" x14ac:dyDescent="0.25">
      <c r="A141" s="27"/>
      <c r="B141" s="28"/>
      <c r="C141" s="28" t="s">
        <v>85</v>
      </c>
      <c r="D141" s="28">
        <v>0</v>
      </c>
      <c r="E141" s="28">
        <v>0</v>
      </c>
    </row>
    <row r="142" spans="1:5" x14ac:dyDescent="0.25">
      <c r="A142" s="27"/>
      <c r="B142" s="28"/>
      <c r="C142" s="28" t="s">
        <v>86</v>
      </c>
      <c r="D142" s="28">
        <v>0</v>
      </c>
      <c r="E142" s="28">
        <v>0</v>
      </c>
    </row>
    <row r="143" spans="1:5" x14ac:dyDescent="0.25">
      <c r="A143" s="27"/>
      <c r="B143" s="28"/>
      <c r="C143" s="28" t="s">
        <v>15</v>
      </c>
      <c r="D143" s="28">
        <v>3</v>
      </c>
      <c r="E143" s="28">
        <v>7.14</v>
      </c>
    </row>
    <row r="144" spans="1:5" x14ac:dyDescent="0.25">
      <c r="A144" s="27"/>
      <c r="B144" s="28"/>
      <c r="C144" s="28" t="s">
        <v>16</v>
      </c>
      <c r="D144" s="28">
        <v>0</v>
      </c>
      <c r="E144" s="28">
        <v>0</v>
      </c>
    </row>
    <row r="145" spans="1:5" x14ac:dyDescent="0.25">
      <c r="A145" s="27"/>
      <c r="B145" s="28"/>
      <c r="C145" s="28" t="s">
        <v>17</v>
      </c>
      <c r="D145" s="28">
        <v>0</v>
      </c>
      <c r="E145" s="28">
        <v>0</v>
      </c>
    </row>
    <row r="146" spans="1:5" x14ac:dyDescent="0.25">
      <c r="A146" s="27"/>
      <c r="B146" s="28"/>
      <c r="C146" s="28" t="s">
        <v>18</v>
      </c>
      <c r="D146" s="28">
        <v>0</v>
      </c>
      <c r="E146" s="28">
        <v>0</v>
      </c>
    </row>
    <row r="147" spans="1:5" x14ac:dyDescent="0.25">
      <c r="A147" s="27"/>
      <c r="B147" s="28"/>
      <c r="C147" s="28" t="s">
        <v>19</v>
      </c>
      <c r="D147" s="28">
        <v>0</v>
      </c>
      <c r="E147" s="28">
        <v>0</v>
      </c>
    </row>
    <row r="148" spans="1:5" x14ac:dyDescent="0.25">
      <c r="A148" s="27"/>
      <c r="B148" s="28"/>
      <c r="C148" s="28" t="s">
        <v>20</v>
      </c>
      <c r="D148" s="28">
        <v>0</v>
      </c>
      <c r="E148" s="28">
        <v>0</v>
      </c>
    </row>
    <row r="149" spans="1:5" x14ac:dyDescent="0.25">
      <c r="A149" s="27"/>
      <c r="B149" s="28"/>
      <c r="C149" s="28" t="s">
        <v>21</v>
      </c>
      <c r="D149" s="28">
        <v>0</v>
      </c>
      <c r="E149" s="28">
        <v>0</v>
      </c>
    </row>
    <row r="150" spans="1:5" x14ac:dyDescent="0.25">
      <c r="A150" s="27"/>
      <c r="B150" s="28"/>
      <c r="C150" s="28" t="s">
        <v>22</v>
      </c>
      <c r="D150" s="28">
        <v>0</v>
      </c>
      <c r="E150" s="28">
        <v>0</v>
      </c>
    </row>
    <row r="151" spans="1:5" x14ac:dyDescent="0.25">
      <c r="A151" s="27"/>
      <c r="B151" s="28"/>
      <c r="C151" s="28" t="s">
        <v>42</v>
      </c>
      <c r="D151" s="28">
        <v>0</v>
      </c>
      <c r="E151" s="28">
        <v>0</v>
      </c>
    </row>
    <row r="152" spans="1:5" x14ac:dyDescent="0.25">
      <c r="A152" s="27"/>
      <c r="B152" s="28"/>
      <c r="C152" s="28" t="s">
        <v>43</v>
      </c>
      <c r="D152" s="28">
        <v>0</v>
      </c>
      <c r="E152" s="28">
        <v>0</v>
      </c>
    </row>
    <row r="153" spans="1:5" x14ac:dyDescent="0.25">
      <c r="A153" s="27"/>
      <c r="B153" s="28"/>
      <c r="C153" s="28" t="s">
        <v>44</v>
      </c>
      <c r="D153" s="28">
        <v>0</v>
      </c>
      <c r="E153" s="28">
        <v>0</v>
      </c>
    </row>
    <row r="154" spans="1:5" x14ac:dyDescent="0.25">
      <c r="A154" s="27"/>
      <c r="B154" s="28"/>
      <c r="C154" s="28" t="s">
        <v>45</v>
      </c>
      <c r="D154" s="28">
        <v>0</v>
      </c>
      <c r="E154" s="28">
        <v>0</v>
      </c>
    </row>
    <row r="155" spans="1:5" x14ac:dyDescent="0.25">
      <c r="A155" s="27"/>
      <c r="B155" s="28"/>
      <c r="C155" s="28" t="s">
        <v>23</v>
      </c>
      <c r="D155" s="28">
        <v>0</v>
      </c>
      <c r="E155" s="28">
        <v>0</v>
      </c>
    </row>
    <row r="156" spans="1:5" x14ac:dyDescent="0.25">
      <c r="A156" s="27"/>
      <c r="B156" s="28"/>
      <c r="C156" s="28" t="s">
        <v>24</v>
      </c>
      <c r="D156" s="28">
        <v>0</v>
      </c>
      <c r="E156" s="28">
        <v>0</v>
      </c>
    </row>
    <row r="157" spans="1:5" x14ac:dyDescent="0.25">
      <c r="A157" s="27"/>
      <c r="B157" s="28"/>
      <c r="C157" s="28" t="s">
        <v>25</v>
      </c>
      <c r="D157" s="28">
        <v>0</v>
      </c>
      <c r="E157" s="28">
        <v>0</v>
      </c>
    </row>
    <row r="158" spans="1:5" x14ac:dyDescent="0.25">
      <c r="A158" s="27"/>
      <c r="B158" s="28"/>
      <c r="C158" s="28" t="s">
        <v>26</v>
      </c>
      <c r="D158" s="28">
        <v>0</v>
      </c>
      <c r="E158" s="28">
        <v>0</v>
      </c>
    </row>
    <row r="159" spans="1:5" x14ac:dyDescent="0.25">
      <c r="A159" s="27"/>
      <c r="B159" s="28"/>
      <c r="C159" s="28" t="s">
        <v>87</v>
      </c>
      <c r="D159" s="28">
        <v>0</v>
      </c>
      <c r="E159" s="28">
        <v>0</v>
      </c>
    </row>
    <row r="160" spans="1:5" x14ac:dyDescent="0.25">
      <c r="A160" s="27"/>
      <c r="B160" s="28"/>
      <c r="C160" s="28" t="s">
        <v>88</v>
      </c>
      <c r="D160" s="28">
        <v>0</v>
      </c>
      <c r="E160" s="28">
        <v>0</v>
      </c>
    </row>
    <row r="161" spans="1:5" x14ac:dyDescent="0.25">
      <c r="A161" s="27"/>
      <c r="B161" s="28"/>
      <c r="C161" s="28" t="s">
        <v>89</v>
      </c>
      <c r="D161" s="28">
        <v>0</v>
      </c>
      <c r="E161" s="28">
        <v>0</v>
      </c>
    </row>
    <row r="162" spans="1:5" x14ac:dyDescent="0.25">
      <c r="A162" s="32"/>
      <c r="B162" s="33"/>
      <c r="C162" s="33" t="s">
        <v>90</v>
      </c>
      <c r="D162" s="33">
        <v>0</v>
      </c>
      <c r="E162" s="33">
        <v>0</v>
      </c>
    </row>
  </sheetData>
  <mergeCells count="3">
    <mergeCell ref="A1:A2"/>
    <mergeCell ref="B1:B2"/>
    <mergeCell ref="C1:C2"/>
  </mergeCells>
  <phoneticPr fontId="1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C8987-9B8F-437B-B6CF-B219664A2196}">
  <dimension ref="A1:K50"/>
  <sheetViews>
    <sheetView workbookViewId="0">
      <selection activeCell="I17" sqref="I17"/>
    </sheetView>
  </sheetViews>
  <sheetFormatPr defaultRowHeight="18.75" x14ac:dyDescent="0.4"/>
  <cols>
    <col min="1" max="1" width="24.75" customWidth="1"/>
    <col min="2" max="2" width="12.125" customWidth="1"/>
    <col min="3" max="3" width="11.875" customWidth="1"/>
    <col min="4" max="4" width="10.875" customWidth="1"/>
    <col min="5" max="5" width="10.625" customWidth="1"/>
    <col min="6" max="6" width="11.125" customWidth="1"/>
    <col min="7" max="7" width="10.125" customWidth="1"/>
    <col min="8" max="9" width="10.75" customWidth="1"/>
    <col min="10" max="10" width="11.75" customWidth="1"/>
    <col min="11" max="11" width="12" style="68" customWidth="1"/>
  </cols>
  <sheetData>
    <row r="1" spans="1:11" x14ac:dyDescent="0.4">
      <c r="A1" s="60" t="s">
        <v>0</v>
      </c>
      <c r="B1" s="61" t="s">
        <v>72</v>
      </c>
      <c r="C1" s="61" t="s">
        <v>78</v>
      </c>
      <c r="D1" s="63" t="s">
        <v>73</v>
      </c>
      <c r="E1" s="78" t="s">
        <v>78</v>
      </c>
      <c r="F1" s="65" t="s">
        <v>74</v>
      </c>
      <c r="G1" s="66" t="s">
        <v>78</v>
      </c>
      <c r="H1" s="71" t="s">
        <v>75</v>
      </c>
      <c r="I1" s="72" t="s">
        <v>78</v>
      </c>
      <c r="J1" s="75" t="s">
        <v>76</v>
      </c>
      <c r="K1" s="76" t="s">
        <v>78</v>
      </c>
    </row>
    <row r="2" spans="1:11" x14ac:dyDescent="0.4">
      <c r="A2" s="39" t="s">
        <v>95</v>
      </c>
      <c r="B2" s="62">
        <v>51</v>
      </c>
      <c r="C2" s="70">
        <f>(B2/85)*100</f>
        <v>60</v>
      </c>
      <c r="D2" s="64">
        <v>8</v>
      </c>
      <c r="E2" s="80">
        <f>(D2/85)*100</f>
        <v>9.4117647058823533</v>
      </c>
      <c r="F2" s="67">
        <v>1</v>
      </c>
      <c r="G2" s="69">
        <f>(F2/85)*100</f>
        <v>1.1764705882352942</v>
      </c>
      <c r="H2" s="73">
        <v>9</v>
      </c>
      <c r="I2" s="74">
        <f>(H2/85)*100</f>
        <v>10.588235294117647</v>
      </c>
      <c r="J2" s="77">
        <v>4</v>
      </c>
      <c r="K2" s="81">
        <f>(J2/85)*100</f>
        <v>4.7058823529411766</v>
      </c>
    </row>
    <row r="3" spans="1:11" x14ac:dyDescent="0.4">
      <c r="A3" s="39" t="s">
        <v>96</v>
      </c>
      <c r="B3" s="62">
        <v>5</v>
      </c>
      <c r="C3" s="70">
        <f>(B3/12)*100</f>
        <v>41.666666666666671</v>
      </c>
      <c r="D3" s="64">
        <v>2</v>
      </c>
      <c r="E3" s="80">
        <f>(D3/12)*100</f>
        <v>16.666666666666664</v>
      </c>
      <c r="F3" s="67">
        <v>0</v>
      </c>
      <c r="G3" s="67">
        <f>(F3/F7)*100</f>
        <v>0</v>
      </c>
      <c r="H3" s="73">
        <v>4</v>
      </c>
      <c r="I3" s="74">
        <f>(H3/12)*100</f>
        <v>33.333333333333329</v>
      </c>
      <c r="J3" s="77">
        <v>1</v>
      </c>
      <c r="K3" s="81">
        <f>(J3/12)*100</f>
        <v>8.3333333333333321</v>
      </c>
    </row>
    <row r="4" spans="1:11" x14ac:dyDescent="0.4">
      <c r="A4" s="39" t="s">
        <v>97</v>
      </c>
      <c r="B4" s="62">
        <v>50</v>
      </c>
      <c r="C4" s="70">
        <f>(B4/73)*100</f>
        <v>68.493150684931507</v>
      </c>
      <c r="D4" s="64">
        <v>0</v>
      </c>
      <c r="E4" s="64">
        <v>0</v>
      </c>
      <c r="F4" s="67">
        <v>0</v>
      </c>
      <c r="G4" s="67">
        <f>(F4/F7)*100</f>
        <v>0</v>
      </c>
      <c r="H4" s="73">
        <v>0</v>
      </c>
      <c r="I4" s="73">
        <f>(H4/H7)*100</f>
        <v>0</v>
      </c>
      <c r="J4" s="77">
        <v>0</v>
      </c>
      <c r="K4" s="77">
        <v>0</v>
      </c>
    </row>
    <row r="5" spans="1:11" x14ac:dyDescent="0.4">
      <c r="A5" s="39" t="s">
        <v>98</v>
      </c>
      <c r="B5" s="62">
        <v>20</v>
      </c>
      <c r="C5" s="70">
        <f>(B5/27)*100</f>
        <v>74.074074074074076</v>
      </c>
      <c r="D5" s="64">
        <v>0</v>
      </c>
      <c r="E5" s="64">
        <v>0</v>
      </c>
      <c r="F5" s="67">
        <v>2</v>
      </c>
      <c r="G5" s="69">
        <f>(F5/27)*100</f>
        <v>7.4074074074074066</v>
      </c>
      <c r="H5" s="73">
        <v>1</v>
      </c>
      <c r="I5" s="74">
        <f>(H5/27)*100</f>
        <v>3.7037037037037033</v>
      </c>
      <c r="J5" s="77">
        <v>0</v>
      </c>
      <c r="K5" s="77">
        <v>0</v>
      </c>
    </row>
    <row r="6" spans="1:11" x14ac:dyDescent="0.4">
      <c r="A6" s="39" t="s">
        <v>99</v>
      </c>
      <c r="B6" s="62">
        <v>13</v>
      </c>
      <c r="C6" s="70">
        <f>(B6/42)*100</f>
        <v>30.952380952380953</v>
      </c>
      <c r="D6" s="64">
        <v>0</v>
      </c>
      <c r="E6" s="64">
        <v>0</v>
      </c>
      <c r="F6" s="67">
        <v>0</v>
      </c>
      <c r="G6" s="67">
        <f>(F6/F7)*100</f>
        <v>0</v>
      </c>
      <c r="H6" s="73">
        <v>5</v>
      </c>
      <c r="I6" s="74">
        <f>(H6/42)*100</f>
        <v>11.904761904761903</v>
      </c>
      <c r="J6" s="77">
        <v>0</v>
      </c>
      <c r="K6" s="77">
        <v>0</v>
      </c>
    </row>
    <row r="7" spans="1:11" x14ac:dyDescent="0.4">
      <c r="A7" s="79" t="s">
        <v>9</v>
      </c>
      <c r="B7" s="62">
        <f>SUM(B2:B6)</f>
        <v>139</v>
      </c>
      <c r="C7" s="70">
        <f>(B7/239)*100</f>
        <v>58.158995815899587</v>
      </c>
      <c r="D7" s="64">
        <f>SUM(D2:D6)</f>
        <v>10</v>
      </c>
      <c r="E7" s="80">
        <f>(D7/239)*100</f>
        <v>4.1841004184100417</v>
      </c>
      <c r="F7" s="67">
        <f>SUM(F2:F6)</f>
        <v>3</v>
      </c>
      <c r="G7" s="69">
        <f>(F7/239)*100</f>
        <v>1.2552301255230125</v>
      </c>
      <c r="H7" s="73">
        <f>SUM(H2:H6)</f>
        <v>19</v>
      </c>
      <c r="I7" s="74">
        <f>(H7/239)*100</f>
        <v>7.9497907949790791</v>
      </c>
      <c r="J7" s="77">
        <f>SUM(J2:J6)</f>
        <v>5</v>
      </c>
      <c r="K7" s="81">
        <f>(J7/239)*100</f>
        <v>2.0920502092050208</v>
      </c>
    </row>
    <row r="49" spans="10:11" x14ac:dyDescent="0.4">
      <c r="J49" s="68"/>
      <c r="K49"/>
    </row>
    <row r="50" spans="10:11" x14ac:dyDescent="0.4">
      <c r="J50" s="68"/>
      <c r="K50"/>
    </row>
  </sheetData>
  <phoneticPr fontId="16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FCA14-E1A0-48F6-B449-5007E2A18B1C}">
  <dimension ref="A1:P34"/>
  <sheetViews>
    <sheetView tabSelected="1" topLeftCell="B1" workbookViewId="0">
      <selection activeCell="F17" sqref="F17"/>
    </sheetView>
  </sheetViews>
  <sheetFormatPr defaultRowHeight="18.75" x14ac:dyDescent="0.4"/>
  <cols>
    <col min="1" max="1" width="15.875" customWidth="1"/>
    <col min="2" max="2" width="18.625" customWidth="1"/>
    <col min="3" max="4" width="12.75" customWidth="1"/>
    <col min="5" max="5" width="16.125" customWidth="1"/>
    <col min="6" max="6" width="12.875" customWidth="1"/>
    <col min="7" max="7" width="14.25" customWidth="1"/>
    <col min="8" max="8" width="12.375" customWidth="1"/>
    <col min="9" max="9" width="14.625" customWidth="1"/>
  </cols>
  <sheetData>
    <row r="1" spans="1:16" ht="28.5" x14ac:dyDescent="0.4">
      <c r="A1" s="40" t="s">
        <v>72</v>
      </c>
      <c r="B1" s="41" t="s">
        <v>47</v>
      </c>
      <c r="C1" s="42" t="s">
        <v>48</v>
      </c>
      <c r="D1" s="42" t="s">
        <v>133</v>
      </c>
      <c r="E1" s="42" t="s">
        <v>77</v>
      </c>
      <c r="F1" s="42" t="s">
        <v>49</v>
      </c>
      <c r="G1" s="42" t="s">
        <v>100</v>
      </c>
      <c r="H1" s="43" t="s">
        <v>51</v>
      </c>
      <c r="I1" s="42" t="s">
        <v>50</v>
      </c>
    </row>
    <row r="2" spans="1:16" x14ac:dyDescent="0.4">
      <c r="A2" s="44" t="s">
        <v>52</v>
      </c>
      <c r="B2" s="51" t="s">
        <v>53</v>
      </c>
      <c r="C2" s="55">
        <v>85</v>
      </c>
      <c r="D2" s="55">
        <v>51</v>
      </c>
      <c r="E2" s="55">
        <v>60</v>
      </c>
      <c r="F2" s="55">
        <v>1.1299999999999999</v>
      </c>
      <c r="G2" s="55" t="s">
        <v>113</v>
      </c>
      <c r="H2" s="82">
        <v>0.66800000000000004</v>
      </c>
      <c r="I2" s="55" t="s">
        <v>101</v>
      </c>
    </row>
    <row r="3" spans="1:16" x14ac:dyDescent="0.4">
      <c r="A3" s="45"/>
      <c r="B3" s="52" t="s">
        <v>54</v>
      </c>
      <c r="C3" s="56">
        <v>12</v>
      </c>
      <c r="D3" s="56">
        <v>5</v>
      </c>
      <c r="E3" s="56">
        <v>41.7</v>
      </c>
      <c r="F3" s="56">
        <v>0.5</v>
      </c>
      <c r="G3" s="56" t="s">
        <v>117</v>
      </c>
      <c r="H3" s="83">
        <v>0.24299999999999999</v>
      </c>
      <c r="I3" s="56" t="s">
        <v>102</v>
      </c>
    </row>
    <row r="4" spans="1:16" x14ac:dyDescent="0.4">
      <c r="A4" s="45"/>
      <c r="B4" s="52" t="s">
        <v>55</v>
      </c>
      <c r="C4" s="56">
        <v>73</v>
      </c>
      <c r="D4" s="56">
        <v>50</v>
      </c>
      <c r="E4" s="56">
        <v>68.5</v>
      </c>
      <c r="F4" s="56">
        <v>1.88</v>
      </c>
      <c r="G4" s="56" t="s">
        <v>119</v>
      </c>
      <c r="H4" s="83" t="s">
        <v>118</v>
      </c>
      <c r="I4" s="56" t="s">
        <v>103</v>
      </c>
    </row>
    <row r="5" spans="1:16" ht="20.25" x14ac:dyDescent="0.4">
      <c r="A5" s="45"/>
      <c r="B5" s="52" t="s">
        <v>56</v>
      </c>
      <c r="C5" s="56">
        <v>27</v>
      </c>
      <c r="D5" s="56">
        <v>20</v>
      </c>
      <c r="E5" s="56">
        <v>74.099999999999994</v>
      </c>
      <c r="F5" s="56">
        <v>2.23</v>
      </c>
      <c r="G5" s="56" t="s">
        <v>120</v>
      </c>
      <c r="H5" s="83">
        <v>7.4999999999999997E-2</v>
      </c>
      <c r="I5" s="56" t="s">
        <v>101</v>
      </c>
      <c r="K5" s="89" t="s">
        <v>114</v>
      </c>
      <c r="L5" s="90"/>
      <c r="M5" s="90"/>
      <c r="N5" s="90"/>
      <c r="O5" s="90"/>
      <c r="P5" s="91"/>
    </row>
    <row r="6" spans="1:16" ht="21" thickBot="1" x14ac:dyDescent="0.45">
      <c r="A6" s="46"/>
      <c r="B6" s="53" t="s">
        <v>57</v>
      </c>
      <c r="C6" s="57">
        <v>42</v>
      </c>
      <c r="D6" s="57">
        <v>13</v>
      </c>
      <c r="E6" s="57">
        <v>31</v>
      </c>
      <c r="F6" s="57">
        <v>0.25</v>
      </c>
      <c r="G6" s="57" t="s">
        <v>121</v>
      </c>
      <c r="H6" s="84" t="s">
        <v>66</v>
      </c>
      <c r="I6" s="57" t="s">
        <v>104</v>
      </c>
      <c r="K6" s="92" t="s">
        <v>115</v>
      </c>
      <c r="L6" s="93"/>
      <c r="M6" s="93"/>
      <c r="N6" s="93"/>
      <c r="O6" s="93"/>
      <c r="P6" s="94"/>
    </row>
    <row r="7" spans="1:16" x14ac:dyDescent="0.4">
      <c r="A7" s="45" t="s">
        <v>58</v>
      </c>
      <c r="B7" s="52" t="s">
        <v>59</v>
      </c>
      <c r="C7" s="56">
        <v>33</v>
      </c>
      <c r="D7" s="56">
        <v>26</v>
      </c>
      <c r="E7" s="56">
        <v>78.8</v>
      </c>
      <c r="F7" s="56">
        <v>3.06</v>
      </c>
      <c r="G7" s="56" t="s">
        <v>122</v>
      </c>
      <c r="H7" s="83" t="s">
        <v>123</v>
      </c>
      <c r="I7" s="56" t="s">
        <v>105</v>
      </c>
      <c r="K7" s="95" t="s">
        <v>116</v>
      </c>
      <c r="L7" s="96"/>
      <c r="M7" s="96"/>
      <c r="N7" s="96"/>
      <c r="O7" s="96"/>
      <c r="P7" s="97"/>
    </row>
    <row r="8" spans="1:16" ht="19.5" thickBot="1" x14ac:dyDescent="0.45">
      <c r="A8" s="46"/>
      <c r="B8" s="53" t="s">
        <v>60</v>
      </c>
      <c r="C8" s="57">
        <v>206</v>
      </c>
      <c r="D8" s="57">
        <v>113</v>
      </c>
      <c r="E8" s="57">
        <v>54.9</v>
      </c>
      <c r="F8" s="57">
        <v>0.33</v>
      </c>
      <c r="G8" s="57" t="s">
        <v>124</v>
      </c>
      <c r="H8" s="84" t="s">
        <v>123</v>
      </c>
      <c r="I8" s="57" t="s">
        <v>106</v>
      </c>
    </row>
    <row r="9" spans="1:16" x14ac:dyDescent="0.4">
      <c r="A9" s="45" t="s">
        <v>61</v>
      </c>
      <c r="B9" s="52" t="s">
        <v>62</v>
      </c>
      <c r="C9" s="56">
        <v>106</v>
      </c>
      <c r="D9" s="56">
        <v>57</v>
      </c>
      <c r="E9" s="56">
        <v>53.8</v>
      </c>
      <c r="F9" s="56">
        <v>0.72</v>
      </c>
      <c r="G9" s="56" t="s">
        <v>125</v>
      </c>
      <c r="H9" s="83">
        <v>0.22</v>
      </c>
      <c r="I9" s="56" t="s">
        <v>112</v>
      </c>
    </row>
    <row r="10" spans="1:16" ht="19.5" thickBot="1" x14ac:dyDescent="0.45">
      <c r="A10" s="47"/>
      <c r="B10" s="52" t="s">
        <v>63</v>
      </c>
      <c r="C10" s="56">
        <v>133</v>
      </c>
      <c r="D10" s="56">
        <v>82</v>
      </c>
      <c r="E10" s="56">
        <v>61.7</v>
      </c>
      <c r="F10" s="56">
        <v>1.38</v>
      </c>
      <c r="G10" s="56" t="s">
        <v>126</v>
      </c>
      <c r="H10" s="83">
        <v>0.22</v>
      </c>
      <c r="I10" s="56" t="s">
        <v>107</v>
      </c>
    </row>
    <row r="11" spans="1:16" x14ac:dyDescent="0.4">
      <c r="A11" s="48" t="s">
        <v>64</v>
      </c>
      <c r="B11" s="54" t="s">
        <v>65</v>
      </c>
      <c r="C11" s="58">
        <v>87</v>
      </c>
      <c r="D11" s="58">
        <v>23</v>
      </c>
      <c r="E11" s="58">
        <v>26.4</v>
      </c>
      <c r="F11" s="58">
        <v>0.11</v>
      </c>
      <c r="G11" s="58" t="s">
        <v>127</v>
      </c>
      <c r="H11" s="85" t="s">
        <v>66</v>
      </c>
      <c r="I11" s="58" t="s">
        <v>108</v>
      </c>
    </row>
    <row r="12" spans="1:16" x14ac:dyDescent="0.4">
      <c r="A12" s="49"/>
      <c r="B12" s="52" t="s">
        <v>67</v>
      </c>
      <c r="C12" s="56">
        <v>110</v>
      </c>
      <c r="D12" s="56">
        <v>83</v>
      </c>
      <c r="E12" s="56">
        <v>75.5</v>
      </c>
      <c r="F12" s="56">
        <v>4.01</v>
      </c>
      <c r="G12" s="56" t="s">
        <v>128</v>
      </c>
      <c r="H12" s="83" t="s">
        <v>66</v>
      </c>
      <c r="I12" s="56" t="s">
        <v>109</v>
      </c>
    </row>
    <row r="13" spans="1:16" ht="19.5" thickBot="1" x14ac:dyDescent="0.45">
      <c r="A13" s="50"/>
      <c r="B13" s="53" t="s">
        <v>68</v>
      </c>
      <c r="C13" s="57">
        <v>42</v>
      </c>
      <c r="D13" s="57">
        <v>33</v>
      </c>
      <c r="E13" s="57">
        <v>78.599999999999994</v>
      </c>
      <c r="F13" s="57">
        <v>3.15</v>
      </c>
      <c r="G13" s="57" t="s">
        <v>129</v>
      </c>
      <c r="H13" s="84" t="s">
        <v>130</v>
      </c>
      <c r="I13" s="57" t="s">
        <v>110</v>
      </c>
    </row>
    <row r="14" spans="1:16" x14ac:dyDescent="0.4">
      <c r="A14" s="45" t="s">
        <v>69</v>
      </c>
      <c r="B14" s="52" t="s">
        <v>70</v>
      </c>
      <c r="C14" s="56">
        <v>85</v>
      </c>
      <c r="D14" s="56">
        <v>51</v>
      </c>
      <c r="E14" s="56">
        <v>60</v>
      </c>
      <c r="F14" s="56">
        <v>1.1299999999999999</v>
      </c>
      <c r="G14" s="56" t="s">
        <v>131</v>
      </c>
      <c r="H14" s="86">
        <v>0.66800000000000004</v>
      </c>
      <c r="I14" s="56" t="s">
        <v>101</v>
      </c>
    </row>
    <row r="15" spans="1:16" ht="19.5" thickBot="1" x14ac:dyDescent="0.45">
      <c r="A15" s="50"/>
      <c r="B15" s="53" t="s">
        <v>71</v>
      </c>
      <c r="C15" s="57">
        <v>154</v>
      </c>
      <c r="D15" s="57">
        <v>88</v>
      </c>
      <c r="E15" s="57">
        <v>57.1</v>
      </c>
      <c r="F15" s="59">
        <v>0.89</v>
      </c>
      <c r="G15" s="57" t="s">
        <v>132</v>
      </c>
      <c r="H15" s="87">
        <v>0.66800000000000004</v>
      </c>
      <c r="I15" s="57" t="s">
        <v>111</v>
      </c>
    </row>
    <row r="19" spans="1:9" x14ac:dyDescent="0.4">
      <c r="A19" s="105"/>
      <c r="B19" s="106"/>
      <c r="C19" s="107"/>
      <c r="D19" s="107"/>
      <c r="E19" s="107"/>
      <c r="F19" s="107"/>
      <c r="G19" s="107"/>
      <c r="H19" s="108"/>
      <c r="I19" s="109"/>
    </row>
    <row r="20" spans="1:9" x14ac:dyDescent="0.4">
      <c r="A20" s="98"/>
      <c r="B20" s="99"/>
      <c r="C20" s="100"/>
      <c r="D20" s="100"/>
      <c r="E20" s="100"/>
      <c r="F20" s="100"/>
      <c r="G20" s="100"/>
      <c r="H20" s="100"/>
      <c r="I20" s="88"/>
    </row>
    <row r="21" spans="1:9" x14ac:dyDescent="0.4">
      <c r="A21" s="98"/>
      <c r="B21" s="99"/>
      <c r="C21" s="100"/>
      <c r="D21" s="100"/>
      <c r="E21" s="100"/>
      <c r="F21" s="100"/>
      <c r="G21" s="100"/>
      <c r="H21" s="100"/>
      <c r="I21" s="88"/>
    </row>
    <row r="22" spans="1:9" x14ac:dyDescent="0.4">
      <c r="A22" s="98"/>
      <c r="B22" s="99"/>
      <c r="C22" s="100"/>
      <c r="D22" s="100"/>
      <c r="E22" s="100"/>
      <c r="F22" s="100"/>
      <c r="G22" s="100"/>
      <c r="H22" s="100"/>
      <c r="I22" s="88"/>
    </row>
    <row r="23" spans="1:9" x14ac:dyDescent="0.4">
      <c r="A23" s="98"/>
      <c r="B23" s="99"/>
      <c r="C23" s="100"/>
      <c r="D23" s="100"/>
      <c r="E23" s="100"/>
      <c r="F23" s="100"/>
      <c r="G23" s="100"/>
      <c r="H23" s="100"/>
      <c r="I23" s="88"/>
    </row>
    <row r="24" spans="1:9" x14ac:dyDescent="0.4">
      <c r="A24" s="98"/>
      <c r="B24" s="99"/>
      <c r="C24" s="100"/>
      <c r="D24" s="100"/>
      <c r="E24" s="100"/>
      <c r="F24" s="100"/>
      <c r="G24" s="100"/>
      <c r="H24" s="100"/>
      <c r="I24" s="88"/>
    </row>
    <row r="25" spans="1:9" x14ac:dyDescent="0.4">
      <c r="A25" s="98"/>
      <c r="B25" s="99"/>
      <c r="C25" s="100"/>
      <c r="D25" s="100"/>
      <c r="E25" s="100"/>
      <c r="F25" s="100"/>
      <c r="G25" s="100"/>
      <c r="H25" s="100"/>
      <c r="I25" s="88"/>
    </row>
    <row r="26" spans="1:9" x14ac:dyDescent="0.4">
      <c r="A26" s="98"/>
      <c r="B26" s="99"/>
      <c r="C26" s="100"/>
      <c r="D26" s="100"/>
      <c r="E26" s="100"/>
      <c r="F26" s="100"/>
      <c r="G26" s="100"/>
      <c r="H26" s="100"/>
      <c r="I26" s="88"/>
    </row>
    <row r="27" spans="1:9" x14ac:dyDescent="0.4">
      <c r="A27" s="98"/>
      <c r="B27" s="99"/>
      <c r="C27" s="100"/>
      <c r="D27" s="100"/>
      <c r="E27" s="100"/>
      <c r="F27" s="100"/>
      <c r="G27" s="100"/>
      <c r="H27" s="100"/>
      <c r="I27" s="88"/>
    </row>
    <row r="28" spans="1:9" x14ac:dyDescent="0.4">
      <c r="A28" s="101"/>
      <c r="B28" s="99"/>
      <c r="C28" s="100"/>
      <c r="D28" s="100"/>
      <c r="E28" s="100"/>
      <c r="F28" s="100"/>
      <c r="G28" s="100"/>
      <c r="H28" s="100"/>
      <c r="I28" s="88"/>
    </row>
    <row r="29" spans="1:9" x14ac:dyDescent="0.4">
      <c r="A29" s="98"/>
      <c r="B29" s="99"/>
      <c r="C29" s="100"/>
      <c r="D29" s="100"/>
      <c r="E29" s="100"/>
      <c r="F29" s="100"/>
      <c r="G29" s="100"/>
      <c r="H29" s="100"/>
      <c r="I29" s="88"/>
    </row>
    <row r="30" spans="1:9" x14ac:dyDescent="0.4">
      <c r="A30" s="102"/>
      <c r="B30" s="99"/>
      <c r="C30" s="100"/>
      <c r="D30" s="100"/>
      <c r="E30" s="100"/>
      <c r="F30" s="100"/>
      <c r="G30" s="100"/>
      <c r="H30" s="100"/>
      <c r="I30" s="88"/>
    </row>
    <row r="31" spans="1:9" x14ac:dyDescent="0.4">
      <c r="A31" s="103"/>
      <c r="B31" s="99"/>
      <c r="C31" s="100"/>
      <c r="D31" s="100"/>
      <c r="E31" s="100"/>
      <c r="F31" s="100"/>
      <c r="G31" s="100"/>
      <c r="H31" s="100"/>
      <c r="I31" s="88"/>
    </row>
    <row r="32" spans="1:9" x14ac:dyDescent="0.4">
      <c r="A32" s="98"/>
      <c r="B32" s="99"/>
      <c r="C32" s="100"/>
      <c r="D32" s="100"/>
      <c r="E32" s="100"/>
      <c r="F32" s="100"/>
      <c r="G32" s="100"/>
      <c r="H32" s="104"/>
      <c r="I32" s="88"/>
    </row>
    <row r="33" spans="1:9" x14ac:dyDescent="0.4">
      <c r="A33" s="103"/>
      <c r="B33" s="99"/>
      <c r="C33" s="100"/>
      <c r="D33" s="100"/>
      <c r="E33" s="100"/>
      <c r="F33" s="104"/>
      <c r="G33" s="100"/>
      <c r="H33" s="104"/>
      <c r="I33" s="88"/>
    </row>
    <row r="34" spans="1:9" x14ac:dyDescent="0.4">
      <c r="A34" s="88"/>
      <c r="B34" s="88"/>
      <c r="C34" s="88"/>
      <c r="D34" s="88"/>
      <c r="E34" s="88"/>
      <c r="F34" s="88"/>
      <c r="G34" s="88"/>
      <c r="H34" s="88"/>
      <c r="I34" s="88"/>
    </row>
  </sheetData>
  <phoneticPr fontId="16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Bubblemew</dc:creator>
  <cp:lastModifiedBy>staff</cp:lastModifiedBy>
  <dcterms:created xsi:type="dcterms:W3CDTF">2019-09-18T14:42:43Z</dcterms:created>
  <dcterms:modified xsi:type="dcterms:W3CDTF">2020-02-27T07:05:34Z</dcterms:modified>
</cp:coreProperties>
</file>