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\\arc4\理系部局\理学部\26_HUSCAP\WoS\作業ファイル(201904以降送付分)\作業WoS20210720(99036-99106)\"/>
    </mc:Choice>
  </mc:AlternateContent>
  <xr:revisionPtr revIDLastSave="0" documentId="8_{7C0FDE6E-E759-41C9-B4DA-8D9B61810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S1" sheetId="1" r:id="rId1"/>
    <sheet name="Table S2" sheetId="2" r:id="rId2"/>
    <sheet name="Table S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6" i="2"/>
  <c r="L7" i="2"/>
  <c r="L8" i="2"/>
  <c r="L9" i="2"/>
  <c r="L10" i="2"/>
  <c r="L11" i="2"/>
  <c r="L5" i="2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5" i="1"/>
  <c r="G36" i="2" l="1"/>
  <c r="H24" i="2"/>
  <c r="H25" i="2"/>
  <c r="H36" i="2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G25" i="2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5" i="2"/>
  <c r="H5" i="2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5" i="1"/>
  <c r="F5" i="1" s="1"/>
</calcChain>
</file>

<file path=xl/sharedStrings.xml><?xml version="1.0" encoding="utf-8"?>
<sst xmlns="http://schemas.openxmlformats.org/spreadsheetml/2006/main" count="105" uniqueCount="66">
  <si>
    <t>°C</t>
    <phoneticPr fontId="2"/>
  </si>
  <si>
    <t>MPa</t>
    <phoneticPr fontId="2"/>
  </si>
  <si>
    <t>Temperature</t>
    <phoneticPr fontId="2"/>
  </si>
  <si>
    <t>Pressure</t>
    <phoneticPr fontId="2"/>
  </si>
  <si>
    <t>°C</t>
    <phoneticPr fontId="2"/>
  </si>
  <si>
    <t>MPa</t>
    <phoneticPr fontId="2"/>
  </si>
  <si>
    <r>
      <t xml:space="preserve">Density </t>
    </r>
    <r>
      <rPr>
        <vertAlign val="superscript"/>
        <sz val="11"/>
        <color theme="1"/>
        <rFont val="Times New Roman"/>
        <family val="1"/>
      </rPr>
      <t>a</t>
    </r>
    <phoneticPr fontId="2"/>
  </si>
  <si>
    <r>
      <t xml:space="preserve">Temperature </t>
    </r>
    <r>
      <rPr>
        <vertAlign val="superscript"/>
        <sz val="11"/>
        <color theme="1"/>
        <rFont val="Times New Roman"/>
        <family val="1"/>
      </rPr>
      <t>b</t>
    </r>
    <phoneticPr fontId="2"/>
  </si>
  <si>
    <r>
      <t xml:space="preserve">Pressure </t>
    </r>
    <r>
      <rPr>
        <vertAlign val="superscript"/>
        <sz val="11"/>
        <color theme="1"/>
        <rFont val="Times New Roman"/>
        <family val="1"/>
      </rPr>
      <t>b</t>
    </r>
    <phoneticPr fontId="2"/>
  </si>
  <si>
    <r>
      <t>g/cm</t>
    </r>
    <r>
      <rPr>
        <vertAlign val="superscript"/>
        <sz val="11"/>
        <color theme="1"/>
        <rFont val="Times New Roman"/>
        <family val="1"/>
      </rPr>
      <t>3</t>
    </r>
    <phoneticPr fontId="2"/>
  </si>
  <si>
    <r>
      <t>cm</t>
    </r>
    <r>
      <rPr>
        <vertAlign val="superscript"/>
        <sz val="11"/>
        <color theme="1"/>
        <rFont val="Times New Roman"/>
        <family val="1"/>
      </rPr>
      <t>-1</t>
    </r>
    <phoneticPr fontId="2"/>
  </si>
  <si>
    <r>
      <t xml:space="preserve">Density </t>
    </r>
    <r>
      <rPr>
        <vertAlign val="superscript"/>
        <sz val="11"/>
        <color theme="1"/>
        <rFont val="Times New Roman"/>
        <family val="1"/>
      </rPr>
      <t>a</t>
    </r>
    <phoneticPr fontId="2"/>
  </si>
  <si>
    <r>
      <t>g/cm</t>
    </r>
    <r>
      <rPr>
        <vertAlign val="superscript"/>
        <sz val="11"/>
        <color theme="1"/>
        <rFont val="Times New Roman"/>
        <family val="1"/>
      </rPr>
      <t>3</t>
    </r>
    <phoneticPr fontId="2"/>
  </si>
  <si>
    <r>
      <t>cm</t>
    </r>
    <r>
      <rPr>
        <vertAlign val="superscript"/>
        <sz val="11"/>
        <color theme="1"/>
        <rFont val="Times New Roman"/>
        <family val="1"/>
      </rPr>
      <t>-1</t>
    </r>
    <phoneticPr fontId="2"/>
  </si>
  <si>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Error is standard deviation.</t>
    </r>
    <phoneticPr fontId="2"/>
  </si>
  <si>
    <t>En2A sp03 fi031</t>
  </si>
  <si>
    <t>En2A sp04 fi026</t>
  </si>
  <si>
    <t>En2A sp03 fi146</t>
  </si>
  <si>
    <t>Sample name</t>
    <phoneticPr fontId="2"/>
  </si>
  <si>
    <t>En2A opx07 fi008</t>
  </si>
  <si>
    <t>En2A opx06 fi010</t>
  </si>
  <si>
    <t>En2A opx06 fi005</t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</si>
  <si>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ill</t>
    </r>
    <phoneticPr fontId="2"/>
  </si>
  <si>
    <r>
      <t>σ</t>
    </r>
    <r>
      <rPr>
        <vertAlign val="subscript"/>
        <sz val="11"/>
        <color theme="1"/>
        <rFont val="Times New Roman"/>
        <family val="1"/>
      </rPr>
      <t>Pill</t>
    </r>
    <phoneticPr fontId="2"/>
  </si>
  <si>
    <t>mW</t>
    <phoneticPr fontId="2"/>
  </si>
  <si>
    <t>Average</t>
    <phoneticPr fontId="2"/>
  </si>
  <si>
    <t>Inclusion diameter</t>
    <phoneticPr fontId="2"/>
  </si>
  <si>
    <t>µm</t>
    <phoneticPr fontId="2"/>
  </si>
  <si>
    <t>Inclusion depth</t>
    <phoneticPr fontId="2"/>
  </si>
  <si>
    <r>
      <t>Δ</t>
    </r>
    <r>
      <rPr>
        <vertAlign val="subscript"/>
        <sz val="11"/>
        <color theme="1"/>
        <rFont val="Times New Roman"/>
        <family val="1"/>
      </rPr>
      <t xml:space="preserve">Ne calib </t>
    </r>
    <r>
      <rPr>
        <i/>
        <vertAlign val="superscript"/>
        <sz val="11"/>
        <color theme="1"/>
        <rFont val="Times New Roman"/>
        <family val="1"/>
      </rPr>
      <t>a</t>
    </r>
    <phoneticPr fontId="2"/>
  </si>
  <si>
    <r>
      <t>Δ</t>
    </r>
    <r>
      <rPr>
        <vertAlign val="subscript"/>
        <sz val="11"/>
        <color theme="1"/>
        <rFont val="Times New Roman"/>
        <family val="1"/>
      </rPr>
      <t>calib</t>
    </r>
    <r>
      <rPr>
        <sz val="11"/>
        <color theme="1"/>
        <rFont val="Times New Roman"/>
        <family val="1"/>
      </rPr>
      <t xml:space="preserve"> = Δ</t>
    </r>
    <r>
      <rPr>
        <vertAlign val="subscript"/>
        <sz val="11"/>
        <color theme="1"/>
        <rFont val="Times New Roman"/>
        <family val="1"/>
      </rPr>
      <t>Ne calib</t>
    </r>
    <r>
      <rPr>
        <sz val="11"/>
        <color theme="1"/>
        <rFont val="Times New Roman"/>
        <family val="1"/>
      </rPr>
      <t xml:space="preserve"> + </t>
    </r>
    <r>
      <rPr>
        <i/>
        <sz val="11"/>
        <color theme="1"/>
        <rFont val="Times New Roman"/>
        <family val="1"/>
      </rPr>
      <t>δ</t>
    </r>
    <r>
      <rPr>
        <vertAlign val="subscript"/>
        <sz val="11"/>
        <color theme="1"/>
        <rFont val="Times New Roman"/>
        <family val="1"/>
      </rPr>
      <t xml:space="preserve">Eq.2 </t>
    </r>
    <r>
      <rPr>
        <i/>
        <vertAlign val="superscript"/>
        <sz val="11"/>
        <color theme="1"/>
        <rFont val="Times New Roman"/>
        <family val="1"/>
      </rPr>
      <t>b</t>
    </r>
    <phoneticPr fontId="2"/>
  </si>
  <si>
    <r>
      <t xml:space="preserve">Error </t>
    </r>
    <r>
      <rPr>
        <i/>
        <vertAlign val="superscript"/>
        <sz val="11"/>
        <color theme="1"/>
        <rFont val="Times New Roman"/>
        <family val="1"/>
      </rPr>
      <t>c</t>
    </r>
    <phoneticPr fontId="2"/>
  </si>
  <si>
    <r>
      <rPr>
        <i/>
        <vertAlign val="super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 xml:space="preserve"> Error is standard deviation (</t>
    </r>
    <r>
      <rPr>
        <i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 xml:space="preserve"> = 5).</t>
    </r>
    <phoneticPr fontId="2"/>
  </si>
  <si>
    <r>
      <t xml:space="preserve">En2A sp03 fi154 </t>
    </r>
    <r>
      <rPr>
        <i/>
        <vertAlign val="superscript"/>
        <sz val="11"/>
        <color theme="1"/>
        <rFont val="Times New Roman"/>
        <family val="1"/>
      </rPr>
      <t>d</t>
    </r>
    <phoneticPr fontId="2"/>
  </si>
  <si>
    <t>Table S3 Inclusion size, inclusion depth, laser power, Fermi diad splitting, and uncertainty in peak splitting obtained from natural fluid inclusions.</t>
    <phoneticPr fontId="2"/>
  </si>
  <si>
    <r>
      <rPr>
        <i/>
        <vertAlign val="superscript"/>
        <sz val="11"/>
        <color theme="1"/>
        <rFont val="Times New Roman"/>
        <family val="1"/>
      </rPr>
      <t>b</t>
    </r>
    <r>
      <rPr>
        <vertAlign val="superscript"/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δ</t>
    </r>
    <r>
      <rPr>
        <vertAlign val="subscript"/>
        <sz val="11"/>
        <color theme="1"/>
        <rFont val="Times New Roman"/>
        <family val="1"/>
      </rPr>
      <t>Eq.2</t>
    </r>
    <r>
      <rPr>
        <sz val="11"/>
        <color theme="1"/>
        <rFont val="Times New Roman"/>
        <family val="1"/>
      </rPr>
      <t xml:space="preserve"> is a correction term for determining the density of an unknown FIs from the measured Δ using Equation (2).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Calculated </t>
    </r>
    <r>
      <rPr>
        <i/>
        <sz val="11"/>
        <color theme="1"/>
        <rFont val="Times New Roman"/>
        <family val="1"/>
      </rPr>
      <t>δ</t>
    </r>
    <r>
      <rPr>
        <vertAlign val="subscript"/>
        <sz val="11"/>
        <color theme="1"/>
        <rFont val="Times New Roman"/>
        <family val="1"/>
      </rPr>
      <t>Eq.2</t>
    </r>
    <r>
      <rPr>
        <sz val="11"/>
        <color theme="1"/>
        <rFont val="Times New Roman"/>
        <family val="1"/>
      </rPr>
      <t xml:space="preserve">  is -0.0608 for data obtained from Cr-spinel, while </t>
    </r>
    <r>
      <rPr>
        <i/>
        <sz val="11"/>
        <color theme="1"/>
        <rFont val="Times New Roman"/>
        <family val="1"/>
      </rPr>
      <t>δ</t>
    </r>
    <r>
      <rPr>
        <vertAlign val="subscript"/>
        <sz val="11"/>
        <color theme="1"/>
        <rFont val="Times New Roman"/>
        <family val="1"/>
      </rPr>
      <t>Eq.2</t>
    </r>
    <r>
      <rPr>
        <sz val="11"/>
        <color theme="1"/>
        <rFont val="Times New Roman"/>
        <family val="1"/>
      </rPr>
      <t xml:space="preserve"> = -0.0752 for data obtained from orthopyroxene.</t>
    </r>
    <phoneticPr fontId="2"/>
  </si>
  <si>
    <r>
      <rPr>
        <i/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Fermi diad splits calibrated using measured and known distances between the Ne lines according to the explanation presented by Lamadrid et al. (2017).</t>
    </r>
    <phoneticPr fontId="2"/>
  </si>
  <si>
    <r>
      <rPr>
        <i/>
        <vertAlign val="superscript"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 Correction term </t>
    </r>
    <r>
      <rPr>
        <i/>
        <sz val="11"/>
        <color theme="1"/>
        <rFont val="Times New Roman"/>
        <family val="1"/>
      </rPr>
      <t>δ</t>
    </r>
    <r>
      <rPr>
        <sz val="11"/>
        <color theme="1"/>
        <rFont val="Times New Roman"/>
        <family val="1"/>
      </rPr>
      <t xml:space="preserve"> for this sample is calculated by using Equation of Kawakami et al. (2003), Equation (10) of Hagiwara et al. (2020), and 2 standard fluid inclusion with known density because experimental calibration of Equation (2) of this study did not cover density lower than approx. 0.7g/cm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. Calculated </t>
    </r>
    <r>
      <rPr>
        <i/>
        <sz val="11"/>
        <color theme="1"/>
        <rFont val="Times New Roman"/>
        <family val="1"/>
      </rPr>
      <t>δ</t>
    </r>
    <r>
      <rPr>
        <vertAlign val="subscript"/>
        <sz val="11"/>
        <color theme="1"/>
        <rFont val="Times New Roman"/>
        <family val="1"/>
      </rPr>
      <t>Kawakami03</t>
    </r>
    <r>
      <rPr>
        <sz val="11"/>
        <color theme="1"/>
        <rFont val="Times New Roman"/>
        <family val="1"/>
      </rPr>
      <t xml:space="preserve">  is -0.1783.</t>
    </r>
    <phoneticPr fontId="2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</si>
  <si>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Densities calculated using Span and Wagner EOS.</t>
    </r>
    <phoneticPr fontId="2"/>
  </si>
  <si>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Temperature and pressure fluctuation during analysis was within ±0.1°C and ±0.1MPa, respectively, which are lower than ±0.001 g/cm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throughout all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–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conditions.</t>
    </r>
    <phoneticPr fontId="2"/>
  </si>
  <si>
    <r>
      <t>Transducer accuracy</t>
    </r>
    <r>
      <rPr>
        <vertAlign val="superscript"/>
        <sz val="11"/>
        <color theme="1"/>
        <rFont val="Times New Roman"/>
        <family val="1"/>
      </rPr>
      <t>c</t>
    </r>
    <phoneticPr fontId="2"/>
  </si>
  <si>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Calculated from Equation (1).</t>
    </r>
    <phoneticPr fontId="2"/>
  </si>
  <si>
    <r>
      <rPr>
        <vertAlign val="super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 xml:space="preserve"> The uncertainty of the pressure transducer is ±0.2% of the reading.</t>
    </r>
    <phoneticPr fontId="2"/>
  </si>
  <si>
    <r>
      <t xml:space="preserve">Total pressure uncertainty </t>
    </r>
    <r>
      <rPr>
        <vertAlign val="superscript"/>
        <sz val="11"/>
        <color theme="1"/>
        <rFont val="Times New Roman"/>
        <family val="1"/>
      </rPr>
      <t>d</t>
    </r>
    <phoneticPr fontId="2"/>
  </si>
  <si>
    <t>ρ</t>
    <phoneticPr fontId="2"/>
  </si>
  <si>
    <t>T</t>
    <phoneticPr fontId="2"/>
  </si>
  <si>
    <t>P</t>
    <phoneticPr fontId="2"/>
  </si>
  <si>
    <r>
      <t>Δ</t>
    </r>
    <r>
      <rPr>
        <vertAlign val="subscript"/>
        <sz val="11"/>
        <color theme="1"/>
        <rFont val="Times New Roman"/>
        <family val="1"/>
      </rPr>
      <t>Ne calib</t>
    </r>
    <phoneticPr fontId="2"/>
  </si>
  <si>
    <r>
      <t>σ</t>
    </r>
    <r>
      <rPr>
        <i/>
        <vertAlign val="subscript"/>
        <sz val="11"/>
        <color theme="1"/>
        <rFont val="Times New Roman"/>
        <family val="1"/>
      </rPr>
      <t>P.trans</t>
    </r>
    <phoneticPr fontId="2"/>
  </si>
  <si>
    <r>
      <rPr>
        <vertAlign val="superscript"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 Total pressure uncertainty is defined by σ</t>
    </r>
    <r>
      <rPr>
        <i/>
        <vertAlign val="subscript"/>
        <sz val="11"/>
        <color theme="1"/>
        <rFont val="Times New Roman"/>
        <family val="1"/>
      </rPr>
      <t>P.total</t>
    </r>
    <r>
      <rPr>
        <sz val="11"/>
        <color theme="1"/>
        <rFont val="Times New Roman"/>
        <family val="1"/>
      </rPr>
      <t xml:space="preserve"> = (pressure change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+ σ</t>
    </r>
    <r>
      <rPr>
        <i/>
        <vertAlign val="subscript"/>
        <sz val="11"/>
        <color theme="1"/>
        <rFont val="Times New Roman"/>
        <family val="1"/>
      </rPr>
      <t>P.trans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r>
      <rPr>
        <vertAlign val="superscript"/>
        <sz val="11"/>
        <color theme="1"/>
        <rFont val="Times New Roman"/>
        <family val="1"/>
      </rPr>
      <t>0.5</t>
    </r>
    <r>
      <rPr>
        <vertAlign val="superscript"/>
        <sz val="11"/>
        <color theme="1"/>
        <rFont val="ＭＳ Ｐ明朝"/>
        <family val="1"/>
        <charset val="128"/>
      </rPr>
      <t xml:space="preserve"> </t>
    </r>
    <r>
      <rPr>
        <sz val="11"/>
        <color theme="1"/>
        <rFont val="Times New Roman"/>
        <family val="1"/>
      </rPr>
      <t>= (0.1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+ σ</t>
    </r>
    <r>
      <rPr>
        <i/>
        <vertAlign val="subscript"/>
        <sz val="11"/>
        <color theme="1"/>
        <rFont val="Times New Roman"/>
        <family val="1"/>
      </rPr>
      <t>P.trans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r>
      <rPr>
        <vertAlign val="superscript"/>
        <sz val="11"/>
        <color theme="1"/>
        <rFont val="Times New Roman"/>
        <family val="1"/>
      </rPr>
      <t>0.5</t>
    </r>
    <phoneticPr fontId="2"/>
  </si>
  <si>
    <r>
      <t>σ</t>
    </r>
    <r>
      <rPr>
        <i/>
        <vertAlign val="subscript"/>
        <sz val="11"/>
        <color theme="1"/>
        <rFont val="Times New Roman"/>
        <family val="1"/>
      </rPr>
      <t>P.total</t>
    </r>
    <phoneticPr fontId="2"/>
  </si>
  <si>
    <r>
      <t>σ</t>
    </r>
    <r>
      <rPr>
        <i/>
        <vertAlign val="subscript"/>
        <sz val="11"/>
        <color theme="1"/>
        <rFont val="Times New Roman"/>
        <family val="1"/>
      </rPr>
      <t>P.change</t>
    </r>
    <phoneticPr fontId="2"/>
  </si>
  <si>
    <r>
      <t xml:space="preserve">Pressure change </t>
    </r>
    <r>
      <rPr>
        <vertAlign val="superscript"/>
        <sz val="11"/>
        <color theme="1"/>
        <rFont val="Times New Roman"/>
        <family val="1"/>
      </rPr>
      <t>b</t>
    </r>
    <phoneticPr fontId="2"/>
  </si>
  <si>
    <r>
      <t xml:space="preserve">Temperature change </t>
    </r>
    <r>
      <rPr>
        <vertAlign val="superscript"/>
        <sz val="11"/>
        <color theme="1"/>
        <rFont val="Times New Roman"/>
        <family val="1"/>
      </rPr>
      <t>b</t>
    </r>
    <phoneticPr fontId="2"/>
  </si>
  <si>
    <r>
      <t>σ</t>
    </r>
    <r>
      <rPr>
        <i/>
        <vertAlign val="subscript"/>
        <sz val="11"/>
        <color theme="1"/>
        <rFont val="Times New Roman"/>
        <family val="1"/>
      </rPr>
      <t>T</t>
    </r>
    <phoneticPr fontId="2"/>
  </si>
  <si>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ρ</t>
    </r>
    <r>
      <rPr>
        <vertAlign val="subscript"/>
        <sz val="11"/>
        <color theme="1"/>
        <rFont val="Times New Roman"/>
        <family val="1"/>
      </rPr>
      <t>ub</t>
    </r>
    <r>
      <rPr>
        <vertAlign val="subscript"/>
        <sz val="11"/>
        <color theme="1"/>
        <rFont val="Times New Roman"/>
        <family val="1"/>
        <charset val="161"/>
      </rPr>
      <t xml:space="preserve"> </t>
    </r>
    <r>
      <rPr>
        <i/>
        <sz val="11"/>
        <color theme="1"/>
        <rFont val="Times New Roman"/>
        <family val="1"/>
      </rPr>
      <t>-</t>
    </r>
    <r>
      <rPr>
        <i/>
        <sz val="11"/>
        <color theme="1"/>
        <rFont val="Times New Roman"/>
        <family val="1"/>
        <charset val="161"/>
      </rPr>
      <t xml:space="preserve"> </t>
    </r>
    <r>
      <rPr>
        <i/>
        <sz val="11"/>
        <color theme="1"/>
        <rFont val="Times New Roman"/>
        <family val="1"/>
      </rPr>
      <t>ρ</t>
    </r>
    <r>
      <rPr>
        <vertAlign val="subscript"/>
        <sz val="11"/>
        <color theme="1"/>
        <rFont val="Times New Roman"/>
        <family val="1"/>
      </rPr>
      <t>lb</t>
    </r>
    <r>
      <rPr>
        <sz val="11"/>
        <color theme="1"/>
        <rFont val="Times New Roman"/>
        <family val="1"/>
      </rPr>
      <t>)/2</t>
    </r>
    <phoneticPr fontId="2"/>
  </si>
  <si>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ρ</t>
    </r>
    <r>
      <rPr>
        <vertAlign val="subscript"/>
        <sz val="11"/>
        <color theme="1"/>
        <rFont val="Times New Roman"/>
        <family val="1"/>
      </rPr>
      <t xml:space="preserve">max </t>
    </r>
    <r>
      <rPr>
        <i/>
        <sz val="11"/>
        <color theme="1"/>
        <rFont val="Times New Roman"/>
        <family val="1"/>
      </rPr>
      <t>- ρ</t>
    </r>
    <r>
      <rPr>
        <vertAlign val="subscript"/>
        <sz val="11"/>
        <color theme="1"/>
        <rFont val="Times New Roman"/>
        <family val="1"/>
      </rPr>
      <t>min</t>
    </r>
    <r>
      <rPr>
        <sz val="11"/>
        <color theme="1"/>
        <rFont val="Times New Roman"/>
        <family val="1"/>
      </rPr>
      <t>)/(2×1.73)</t>
    </r>
    <phoneticPr fontId="2"/>
  </si>
  <si>
    <r>
      <t xml:space="preserve">Prediction interval </t>
    </r>
    <r>
      <rPr>
        <vertAlign val="superscript"/>
        <sz val="11"/>
        <color theme="1"/>
        <rFont val="Times New Roman"/>
        <family val="1"/>
      </rPr>
      <t>g</t>
    </r>
    <phoneticPr fontId="2"/>
  </si>
  <si>
    <r>
      <rPr>
        <vertAlign val="superscript"/>
        <sz val="11"/>
        <color theme="1"/>
        <rFont val="Times New Roman"/>
        <family val="1"/>
      </rPr>
      <t>g</t>
    </r>
    <r>
      <rPr>
        <sz val="11"/>
        <color theme="1"/>
        <rFont val="Times New Roman"/>
        <family val="1"/>
      </rPr>
      <t xml:space="preserve"> Half of the difference between the upper (</t>
    </r>
    <r>
      <rPr>
        <i/>
        <sz val="11"/>
        <color theme="1"/>
        <rFont val="Times New Roman"/>
        <family val="1"/>
      </rPr>
      <t>ρ</t>
    </r>
    <r>
      <rPr>
        <vertAlign val="subscript"/>
        <sz val="11"/>
        <color theme="1"/>
        <rFont val="Times New Roman"/>
        <family val="1"/>
      </rPr>
      <t>ub</t>
    </r>
    <r>
      <rPr>
        <sz val="11"/>
        <color theme="1"/>
        <rFont val="Times New Roman"/>
        <family val="1"/>
      </rPr>
      <t>) and lower (</t>
    </r>
    <r>
      <rPr>
        <i/>
        <sz val="11"/>
        <color theme="1"/>
        <rFont val="Times New Roman"/>
        <family val="1"/>
      </rPr>
      <t>ρ</t>
    </r>
    <r>
      <rPr>
        <vertAlign val="subscript"/>
        <sz val="11"/>
        <color theme="1"/>
        <rFont val="Times New Roman"/>
        <family val="1"/>
      </rPr>
      <t>lb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 xml:space="preserve"> </t>
    </r>
    <r>
      <rPr>
        <sz val="11"/>
        <color theme="1"/>
        <rFont val="Times New Roman"/>
        <family val="1"/>
      </rPr>
      <t>bounds of the prediction interval at 1σ of Equation (2).</t>
    </r>
    <phoneticPr fontId="2"/>
  </si>
  <si>
    <t>Table S1 Analytical conditions and calculated Fermi diad splitting, density and uncertainty in density obtained from isothermal experiments.</t>
    <phoneticPr fontId="2"/>
  </si>
  <si>
    <r>
      <rPr>
        <vertAlign val="superscript"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 xml:space="preserve"> Uncertainty in density during analysis is estimated by dividing the half-values of the maximum (</t>
    </r>
    <r>
      <rPr>
        <i/>
        <sz val="11"/>
        <color theme="1"/>
        <rFont val="Times New Roman"/>
        <family val="1"/>
      </rPr>
      <t>ρ</t>
    </r>
    <r>
      <rPr>
        <vertAlign val="subscript"/>
        <sz val="11"/>
        <color theme="1"/>
        <rFont val="Times New Roman"/>
        <family val="1"/>
      </rPr>
      <t>max</t>
    </r>
    <r>
      <rPr>
        <sz val="11"/>
        <color theme="1"/>
        <rFont val="Times New Roman"/>
        <family val="1"/>
      </rPr>
      <t>) and minimum (</t>
    </r>
    <r>
      <rPr>
        <i/>
        <sz val="11"/>
        <color theme="1"/>
        <rFont val="Times New Roman"/>
        <family val="1"/>
      </rPr>
      <t>ρ</t>
    </r>
    <r>
      <rPr>
        <vertAlign val="subscript"/>
        <sz val="11"/>
        <color theme="1"/>
        <rFont val="Times New Roman"/>
        <family val="1"/>
      </rPr>
      <t>min</t>
    </r>
    <r>
      <rPr>
        <sz val="11"/>
        <color theme="1"/>
        <rFont val="Times New Roman"/>
        <family val="1"/>
      </rPr>
      <t>) densities by 3</t>
    </r>
    <r>
      <rPr>
        <vertAlign val="superscript"/>
        <sz val="11"/>
        <color theme="1"/>
        <rFont val="Times New Roman"/>
        <family val="1"/>
      </rPr>
      <t>1/2</t>
    </r>
    <r>
      <rPr>
        <sz val="11"/>
        <color theme="1"/>
        <rFont val="Times New Roman"/>
        <family val="1"/>
      </rPr>
      <t xml:space="preserve">, assuming that the densities are uniformly distributed (i.e., rectangular distribution) within the range of </t>
    </r>
    <r>
      <rPr>
        <i/>
        <sz val="11"/>
        <color theme="1"/>
        <rFont val="Times New Roman"/>
        <family val="1"/>
      </rPr>
      <t>ρ</t>
    </r>
    <r>
      <rPr>
        <vertAlign val="subscript"/>
        <sz val="11"/>
        <color theme="1"/>
        <rFont val="Times New Roman"/>
        <family val="1"/>
      </rPr>
      <t>max</t>
    </r>
    <r>
      <rPr>
        <sz val="11"/>
        <color theme="1"/>
        <rFont val="Times New Roman"/>
        <family val="1"/>
      </rPr>
      <t xml:space="preserve"> and </t>
    </r>
    <r>
      <rPr>
        <i/>
        <sz val="11"/>
        <color theme="1"/>
        <rFont val="Times New Roman"/>
        <family val="1"/>
      </rPr>
      <t>ρ</t>
    </r>
    <r>
      <rPr>
        <vertAlign val="subscript"/>
        <sz val="11"/>
        <color theme="1"/>
        <rFont val="Times New Roman"/>
        <family val="1"/>
      </rPr>
      <t>min</t>
    </r>
    <r>
      <rPr>
        <sz val="11"/>
        <color theme="1"/>
        <rFont val="Times New Roman"/>
        <family val="1"/>
      </rPr>
      <t>.</t>
    </r>
    <phoneticPr fontId="2"/>
  </si>
  <si>
    <t>Table S2 Analytical conditions and calculated Fermi diad splitting, density and uncertainty in density obtained from near isochoric experiments.</t>
    <phoneticPr fontId="2"/>
  </si>
  <si>
    <r>
      <t xml:space="preserve">Totol density uncertainty </t>
    </r>
    <r>
      <rPr>
        <vertAlign val="superscript"/>
        <sz val="11"/>
        <color theme="1"/>
        <rFont val="Times New Roman"/>
        <family val="1"/>
      </rPr>
      <t>h</t>
    </r>
    <phoneticPr fontId="2"/>
  </si>
  <si>
    <r>
      <t xml:space="preserve">Density change </t>
    </r>
    <r>
      <rPr>
        <vertAlign val="superscript"/>
        <sz val="11"/>
        <color theme="1"/>
        <rFont val="Times New Roman"/>
        <family val="1"/>
      </rPr>
      <t>f</t>
    </r>
    <phoneticPr fontId="2"/>
  </si>
  <si>
    <r>
      <rPr>
        <vertAlign val="superscript"/>
        <sz val="11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 xml:space="preserve"> Total density uncertainty is defined by (Density change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+ Prediction interval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r>
      <rPr>
        <vertAlign val="superscript"/>
        <sz val="11"/>
        <color theme="1"/>
        <rFont val="Times New Roman"/>
        <family val="1"/>
      </rPr>
      <t>0.5</t>
    </r>
    <r>
      <rPr>
        <sz val="11"/>
        <color theme="1"/>
        <rFont val="Times New Roman"/>
        <family val="1"/>
      </rPr>
      <t>.</t>
    </r>
    <phoneticPr fontId="2"/>
  </si>
  <si>
    <r>
      <t>Calibrated Δ</t>
    </r>
    <r>
      <rPr>
        <vertAlign val="subscript"/>
        <sz val="11"/>
        <color theme="1"/>
        <rFont val="Times New Roman"/>
        <family val="1"/>
      </rPr>
      <t xml:space="preserve"> </t>
    </r>
    <r>
      <rPr>
        <vertAlign val="superscript"/>
        <sz val="11"/>
        <color theme="1"/>
        <rFont val="Times New Roman"/>
        <family val="1"/>
      </rPr>
      <t>e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</si>
</sst>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"/>
    <numFmt numFmtId="178" formatCode="0.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vertAlign val="superscript"/>
      <sz val="11"/>
      <color theme="1"/>
      <name val="ＭＳ Ｐ明朝"/>
      <family val="1"/>
      <charset val="128"/>
    </font>
    <font>
      <i/>
      <vertAlign val="subscript"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vertAlign val="subscript"/>
      <sz val="11"/>
      <color theme="1"/>
      <name val="Times New Roman"/>
      <family val="1"/>
      <charset val="161"/>
    </font>
    <font>
      <i/>
      <sz val="11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2" xfId="0" applyFont="1" applyBorder="1">
      <alignment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1" fillId="0" borderId="0" xfId="0" applyNumberFormat="1" applyFont="1">
      <alignment vertical="center"/>
    </xf>
    <xf numFmtId="178" fontId="1" fillId="0" borderId="0" xfId="0" applyNumberFormat="1" applyFont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131"/>
  <sheetViews>
    <sheetView tabSelected="1" zoomScale="106" zoomScaleNormal="106" workbookViewId="0">
      <pane ySplit="4" topLeftCell="A5" activePane="bottomLeft" state="frozen"/>
      <selection pane="bottomLeft" activeCell="F119" sqref="F119"/>
    </sheetView>
  </sheetViews>
  <sheetFormatPr defaultRowHeight="15" x14ac:dyDescent="0.15"/>
  <cols>
    <col min="1" max="1" width="1.625" style="3" customWidth="1"/>
    <col min="2" max="2" width="9" style="3"/>
    <col min="3" max="3" width="11.625" style="3" customWidth="1"/>
    <col min="4" max="4" width="9" style="3"/>
    <col min="5" max="5" width="17.5" style="3" customWidth="1"/>
    <col min="6" max="6" width="21.25" style="3" customWidth="1"/>
    <col min="7" max="7" width="11.25" style="3" customWidth="1"/>
    <col min="8" max="8" width="17.125" style="2" customWidth="1"/>
    <col min="9" max="9" width="15.25" style="2" customWidth="1"/>
    <col min="10" max="10" width="18.75" style="2" customWidth="1"/>
    <col min="11" max="16384" width="9" style="3"/>
  </cols>
  <sheetData>
    <row r="1" spans="2:10" x14ac:dyDescent="0.15">
      <c r="B1" s="1" t="s">
        <v>59</v>
      </c>
      <c r="C1" s="2"/>
      <c r="D1" s="2"/>
      <c r="E1" s="2"/>
      <c r="F1" s="2"/>
      <c r="G1" s="2"/>
    </row>
    <row r="2" spans="2:10" ht="18" x14ac:dyDescent="0.15">
      <c r="B2" s="4" t="s">
        <v>6</v>
      </c>
      <c r="C2" s="4" t="s">
        <v>7</v>
      </c>
      <c r="D2" s="4" t="s">
        <v>8</v>
      </c>
      <c r="E2" s="4" t="s">
        <v>40</v>
      </c>
      <c r="F2" s="4" t="s">
        <v>43</v>
      </c>
      <c r="G2" s="4" t="s">
        <v>65</v>
      </c>
      <c r="H2" s="4" t="s">
        <v>63</v>
      </c>
      <c r="I2" s="4" t="s">
        <v>57</v>
      </c>
      <c r="J2" s="4" t="s">
        <v>62</v>
      </c>
    </row>
    <row r="3" spans="2:10" ht="16.5" x14ac:dyDescent="0.15">
      <c r="B3" s="23" t="s">
        <v>44</v>
      </c>
      <c r="C3" s="23" t="s">
        <v>45</v>
      </c>
      <c r="D3" s="23" t="s">
        <v>46</v>
      </c>
      <c r="E3" s="23" t="s">
        <v>48</v>
      </c>
      <c r="F3" s="23" t="s">
        <v>50</v>
      </c>
      <c r="G3" s="22" t="s">
        <v>47</v>
      </c>
      <c r="H3" s="23" t="s">
        <v>56</v>
      </c>
      <c r="I3" s="23" t="s">
        <v>55</v>
      </c>
    </row>
    <row r="4" spans="2:10" ht="18" x14ac:dyDescent="0.15">
      <c r="B4" s="5" t="s">
        <v>9</v>
      </c>
      <c r="C4" s="5" t="s">
        <v>0</v>
      </c>
      <c r="D4" s="5" t="s">
        <v>1</v>
      </c>
      <c r="E4" s="5" t="s">
        <v>1</v>
      </c>
      <c r="F4" s="5" t="s">
        <v>1</v>
      </c>
      <c r="G4" s="5" t="s">
        <v>10</v>
      </c>
      <c r="H4" s="5" t="s">
        <v>9</v>
      </c>
      <c r="I4" s="5" t="s">
        <v>9</v>
      </c>
      <c r="J4" s="5" t="s">
        <v>9</v>
      </c>
    </row>
    <row r="5" spans="2:10" x14ac:dyDescent="0.15">
      <c r="B5" s="6">
        <v>0.76900000000000002</v>
      </c>
      <c r="C5" s="7">
        <v>23.8</v>
      </c>
      <c r="D5" s="7">
        <v>7.2</v>
      </c>
      <c r="E5" s="7">
        <f>D5*(0.2/100)</f>
        <v>1.4400000000000001E-2</v>
      </c>
      <c r="F5" s="7">
        <f>SQRT(E5^2+0.1^2)</f>
        <v>0.1010314802425462</v>
      </c>
      <c r="G5" s="6">
        <v>104.39700000000001</v>
      </c>
      <c r="H5" s="25">
        <v>2.8E-3</v>
      </c>
      <c r="I5" s="25">
        <v>5.7000000000000002E-3</v>
      </c>
      <c r="J5" s="6">
        <f>(H5^2+I5^2)^(0.5)</f>
        <v>6.3505905237229709E-3</v>
      </c>
    </row>
    <row r="6" spans="2:10" x14ac:dyDescent="0.15">
      <c r="B6" s="6">
        <v>0.79400000000000004</v>
      </c>
      <c r="C6" s="7">
        <v>23.8</v>
      </c>
      <c r="D6" s="7">
        <v>8.1999999999999993</v>
      </c>
      <c r="E6" s="7">
        <f t="shared" ref="E6:E69" si="0">D6*(0.2/100)</f>
        <v>1.6399999999999998E-2</v>
      </c>
      <c r="F6" s="7">
        <f t="shared" ref="F6:F69" si="1">SQRT(E6^2+0.1^2)</f>
        <v>0.1013358771610529</v>
      </c>
      <c r="G6" s="6">
        <v>104.45</v>
      </c>
      <c r="H6" s="25">
        <v>2E-3</v>
      </c>
      <c r="I6" s="25">
        <v>5.3E-3</v>
      </c>
      <c r="J6" s="6">
        <f t="shared" ref="J6:J69" si="2">(H6^2+I6^2)^(0.5)</f>
        <v>5.6648036153074182E-3</v>
      </c>
    </row>
    <row r="7" spans="2:10" x14ac:dyDescent="0.15">
      <c r="B7" s="6">
        <v>0.82899999999999996</v>
      </c>
      <c r="C7" s="7">
        <v>23.8</v>
      </c>
      <c r="D7" s="7">
        <v>10.1</v>
      </c>
      <c r="E7" s="7">
        <f t="shared" si="0"/>
        <v>2.0199999999999999E-2</v>
      </c>
      <c r="F7" s="7">
        <f t="shared" si="1"/>
        <v>0.10201980199941579</v>
      </c>
      <c r="G7" s="6">
        <v>104.533</v>
      </c>
      <c r="H7" s="25">
        <v>1.4E-3</v>
      </c>
      <c r="I7" s="25">
        <v>5.1000000000000004E-3</v>
      </c>
      <c r="J7" s="6">
        <f t="shared" si="2"/>
        <v>5.2886671288709412E-3</v>
      </c>
    </row>
    <row r="8" spans="2:10" x14ac:dyDescent="0.15">
      <c r="B8" s="6">
        <v>0.85399999999999998</v>
      </c>
      <c r="C8" s="7">
        <v>23.8</v>
      </c>
      <c r="D8" s="7">
        <v>12.1</v>
      </c>
      <c r="E8" s="7">
        <f t="shared" si="0"/>
        <v>2.4199999999999999E-2</v>
      </c>
      <c r="F8" s="7">
        <f t="shared" si="1"/>
        <v>0.10288653945001748</v>
      </c>
      <c r="G8" s="6">
        <v>104.596</v>
      </c>
      <c r="H8" s="25">
        <v>1.1000000000000001E-3</v>
      </c>
      <c r="I8" s="25">
        <v>5.0000000000000001E-3</v>
      </c>
      <c r="J8" s="6">
        <f t="shared" si="2"/>
        <v>5.1195702944680814E-3</v>
      </c>
    </row>
    <row r="9" spans="2:10" x14ac:dyDescent="0.15">
      <c r="B9" s="6">
        <v>0.875</v>
      </c>
      <c r="C9" s="7">
        <v>23.8</v>
      </c>
      <c r="D9" s="7">
        <v>14</v>
      </c>
      <c r="E9" s="7">
        <f t="shared" si="0"/>
        <v>2.8000000000000001E-2</v>
      </c>
      <c r="F9" s="7">
        <f t="shared" si="1"/>
        <v>0.10384603988597736</v>
      </c>
      <c r="G9" s="6">
        <v>104.643</v>
      </c>
      <c r="H9" s="25">
        <v>8.9999999999999998E-4</v>
      </c>
      <c r="I9" s="25">
        <v>4.8999999999999998E-3</v>
      </c>
      <c r="J9" s="6">
        <f t="shared" si="2"/>
        <v>4.9819674828324601E-3</v>
      </c>
    </row>
    <row r="10" spans="2:10" x14ac:dyDescent="0.15">
      <c r="B10" s="6">
        <v>0.90600000000000003</v>
      </c>
      <c r="C10" s="7">
        <v>23.7</v>
      </c>
      <c r="D10" s="7">
        <v>17.899999999999999</v>
      </c>
      <c r="E10" s="7">
        <f t="shared" si="0"/>
        <v>3.5799999999999998E-2</v>
      </c>
      <c r="F10" s="7">
        <f t="shared" si="1"/>
        <v>0.1062150648448703</v>
      </c>
      <c r="G10" s="6">
        <v>104.732</v>
      </c>
      <c r="H10" s="25">
        <v>6.9999999999999999E-4</v>
      </c>
      <c r="I10" s="25">
        <v>4.8999999999999998E-3</v>
      </c>
      <c r="J10" s="6">
        <f t="shared" si="2"/>
        <v>4.9497474683058325E-3</v>
      </c>
    </row>
    <row r="11" spans="2:10" x14ac:dyDescent="0.15">
      <c r="B11" s="6">
        <v>0.93100000000000005</v>
      </c>
      <c r="C11" s="7">
        <v>23.7</v>
      </c>
      <c r="D11" s="7">
        <v>21.8</v>
      </c>
      <c r="E11" s="7">
        <f t="shared" si="0"/>
        <v>4.36E-2</v>
      </c>
      <c r="F11" s="7">
        <f t="shared" si="1"/>
        <v>0.10909152121040389</v>
      </c>
      <c r="G11" s="6">
        <v>104.81699999999999</v>
      </c>
      <c r="H11" s="25">
        <v>5.9999999999999995E-4</v>
      </c>
      <c r="I11" s="25">
        <v>4.7999999999999996E-3</v>
      </c>
      <c r="J11" s="6">
        <f t="shared" si="2"/>
        <v>4.8373546489791294E-3</v>
      </c>
    </row>
    <row r="12" spans="2:10" x14ac:dyDescent="0.15">
      <c r="B12" s="6">
        <v>0.96099999999999997</v>
      </c>
      <c r="C12" s="7">
        <v>23.7</v>
      </c>
      <c r="D12" s="7">
        <v>27.6</v>
      </c>
      <c r="E12" s="7">
        <f t="shared" si="0"/>
        <v>5.5200000000000006E-2</v>
      </c>
      <c r="F12" s="7">
        <f t="shared" si="1"/>
        <v>0.11422364028518792</v>
      </c>
      <c r="G12" s="6">
        <v>104.896</v>
      </c>
      <c r="H12" s="25">
        <v>5.0000000000000001E-4</v>
      </c>
      <c r="I12" s="25">
        <v>4.7999999999999996E-3</v>
      </c>
      <c r="J12" s="6">
        <f t="shared" si="2"/>
        <v>4.8259714048054609E-3</v>
      </c>
    </row>
    <row r="13" spans="2:10" x14ac:dyDescent="0.15">
      <c r="B13" s="6">
        <v>0.98499999999999999</v>
      </c>
      <c r="C13" s="7">
        <v>23.7</v>
      </c>
      <c r="D13" s="7">
        <v>33.4</v>
      </c>
      <c r="E13" s="7">
        <f t="shared" si="0"/>
        <v>6.6799999999999998E-2</v>
      </c>
      <c r="F13" s="7">
        <f t="shared" si="1"/>
        <v>0.12025905371322361</v>
      </c>
      <c r="G13" s="6">
        <v>104.96599999999999</v>
      </c>
      <c r="H13" s="25">
        <v>5.0000000000000001E-4</v>
      </c>
      <c r="I13" s="25">
        <v>4.7999999999999996E-3</v>
      </c>
      <c r="J13" s="6">
        <f t="shared" si="2"/>
        <v>4.8259714048054609E-3</v>
      </c>
    </row>
    <row r="14" spans="2:10" x14ac:dyDescent="0.15">
      <c r="B14" s="6">
        <v>1.006</v>
      </c>
      <c r="C14" s="7">
        <v>23.7</v>
      </c>
      <c r="D14" s="7">
        <v>39.200000000000003</v>
      </c>
      <c r="E14" s="7">
        <f t="shared" si="0"/>
        <v>7.8400000000000011E-2</v>
      </c>
      <c r="F14" s="7">
        <f t="shared" si="1"/>
        <v>0.12706911505161278</v>
      </c>
      <c r="G14" s="6">
        <v>105.047</v>
      </c>
      <c r="H14" s="25">
        <v>4.0000000000000002E-4</v>
      </c>
      <c r="I14" s="25">
        <v>4.7999999999999996E-3</v>
      </c>
      <c r="J14" s="6">
        <f t="shared" si="2"/>
        <v>4.8166378315169173E-3</v>
      </c>
    </row>
    <row r="15" spans="2:10" x14ac:dyDescent="0.15">
      <c r="B15" s="6">
        <v>1.03</v>
      </c>
      <c r="C15" s="7">
        <v>23.7</v>
      </c>
      <c r="D15" s="7">
        <v>47</v>
      </c>
      <c r="E15" s="7">
        <f t="shared" si="0"/>
        <v>9.4E-2</v>
      </c>
      <c r="F15" s="7">
        <f t="shared" si="1"/>
        <v>0.13724430771438209</v>
      </c>
      <c r="G15" s="6">
        <v>105.107</v>
      </c>
      <c r="H15" s="25">
        <v>4.0000000000000002E-4</v>
      </c>
      <c r="I15" s="25">
        <v>4.7999999999999996E-3</v>
      </c>
      <c r="J15" s="6">
        <f t="shared" si="2"/>
        <v>4.8166378315169173E-3</v>
      </c>
    </row>
    <row r="16" spans="2:10" x14ac:dyDescent="0.15">
      <c r="B16" s="6">
        <v>1.05</v>
      </c>
      <c r="C16" s="7">
        <v>23.6</v>
      </c>
      <c r="D16" s="7">
        <v>54.8</v>
      </c>
      <c r="E16" s="7">
        <f t="shared" si="0"/>
        <v>0.1096</v>
      </c>
      <c r="F16" s="7">
        <f t="shared" si="1"/>
        <v>0.1483649554308564</v>
      </c>
      <c r="G16" s="6">
        <v>105.175</v>
      </c>
      <c r="H16" s="25">
        <v>4.0000000000000002E-4</v>
      </c>
      <c r="I16" s="25">
        <v>4.8999999999999998E-3</v>
      </c>
      <c r="J16" s="6">
        <f t="shared" si="2"/>
        <v>4.9162994213127415E-3</v>
      </c>
    </row>
    <row r="17" spans="2:10" x14ac:dyDescent="0.15">
      <c r="B17" s="6">
        <v>1.073</v>
      </c>
      <c r="C17" s="7">
        <v>23.6</v>
      </c>
      <c r="D17" s="7">
        <v>64.5</v>
      </c>
      <c r="E17" s="7">
        <f t="shared" si="0"/>
        <v>0.129</v>
      </c>
      <c r="F17" s="7">
        <f t="shared" si="1"/>
        <v>0.16322070947033651</v>
      </c>
      <c r="G17" s="6">
        <v>105.268</v>
      </c>
      <c r="H17" s="25">
        <v>2.9999999999999997E-4</v>
      </c>
      <c r="I17" s="25">
        <v>4.8999999999999998E-3</v>
      </c>
      <c r="J17" s="6">
        <f t="shared" si="2"/>
        <v>4.9091750834534308E-3</v>
      </c>
    </row>
    <row r="18" spans="2:10" x14ac:dyDescent="0.15">
      <c r="B18" s="6">
        <v>1.093</v>
      </c>
      <c r="C18" s="7">
        <v>23.6</v>
      </c>
      <c r="D18" s="7">
        <v>74.2</v>
      </c>
      <c r="E18" s="7">
        <f t="shared" si="0"/>
        <v>0.1484</v>
      </c>
      <c r="F18" s="7">
        <f t="shared" si="1"/>
        <v>0.1789484842070477</v>
      </c>
      <c r="G18" s="6">
        <v>105.345</v>
      </c>
      <c r="H18" s="25">
        <v>2.9999999999999997E-4</v>
      </c>
      <c r="I18" s="25">
        <v>4.8999999999999998E-3</v>
      </c>
      <c r="J18" s="6">
        <f t="shared" si="2"/>
        <v>4.9091750834534308E-3</v>
      </c>
    </row>
    <row r="19" spans="2:10" x14ac:dyDescent="0.15">
      <c r="B19" s="6">
        <v>1.1140000000000001</v>
      </c>
      <c r="C19" s="7">
        <v>23.6</v>
      </c>
      <c r="D19" s="7">
        <v>85.8</v>
      </c>
      <c r="E19" s="7">
        <f t="shared" si="0"/>
        <v>0.1716</v>
      </c>
      <c r="F19" s="7">
        <f t="shared" si="1"/>
        <v>0.19861158072982554</v>
      </c>
      <c r="G19" s="6">
        <v>105.428</v>
      </c>
      <c r="H19" s="25">
        <v>2.9999999999999997E-4</v>
      </c>
      <c r="I19" s="25">
        <v>4.8999999999999998E-3</v>
      </c>
      <c r="J19" s="6">
        <f t="shared" si="2"/>
        <v>4.9091750834534308E-3</v>
      </c>
    </row>
    <row r="20" spans="2:10" x14ac:dyDescent="0.15">
      <c r="B20" s="6">
        <v>1.1319999999999999</v>
      </c>
      <c r="C20" s="7">
        <v>23.6</v>
      </c>
      <c r="D20" s="7">
        <v>97.5</v>
      </c>
      <c r="E20" s="7">
        <f t="shared" si="0"/>
        <v>0.19500000000000001</v>
      </c>
      <c r="F20" s="7">
        <f t="shared" si="1"/>
        <v>0.21914607000811126</v>
      </c>
      <c r="G20" s="6">
        <v>105.498</v>
      </c>
      <c r="H20" s="25">
        <v>2.9999999999999997E-4</v>
      </c>
      <c r="I20" s="25">
        <v>4.8999999999999998E-3</v>
      </c>
      <c r="J20" s="6">
        <f t="shared" si="2"/>
        <v>4.9091750834534308E-3</v>
      </c>
    </row>
    <row r="21" spans="2:10" x14ac:dyDescent="0.15">
      <c r="B21" s="6">
        <v>1.1519999999999999</v>
      </c>
      <c r="C21" s="7">
        <v>23.6</v>
      </c>
      <c r="D21" s="7">
        <v>111.1</v>
      </c>
      <c r="E21" s="7">
        <f t="shared" si="0"/>
        <v>0.22219999999999998</v>
      </c>
      <c r="F21" s="7">
        <f t="shared" si="1"/>
        <v>0.24366542635343241</v>
      </c>
      <c r="G21" s="6">
        <v>105.595</v>
      </c>
      <c r="H21" s="25">
        <v>2.9999999999999997E-4</v>
      </c>
      <c r="I21" s="25">
        <v>4.8999999999999998E-3</v>
      </c>
      <c r="J21" s="6">
        <f t="shared" si="2"/>
        <v>4.9091750834534308E-3</v>
      </c>
    </row>
    <row r="22" spans="2:10" x14ac:dyDescent="0.15">
      <c r="B22" s="6">
        <v>1.17</v>
      </c>
      <c r="C22" s="7">
        <v>23.6</v>
      </c>
      <c r="D22" s="7">
        <v>124.6</v>
      </c>
      <c r="E22" s="7">
        <f t="shared" si="0"/>
        <v>0.2492</v>
      </c>
      <c r="F22" s="7">
        <f t="shared" si="1"/>
        <v>0.2685156233815828</v>
      </c>
      <c r="G22" s="6">
        <v>105.67400000000001</v>
      </c>
      <c r="H22" s="25">
        <v>2.9999999999999997E-4</v>
      </c>
      <c r="I22" s="25">
        <v>4.8999999999999998E-3</v>
      </c>
      <c r="J22" s="6">
        <f t="shared" si="2"/>
        <v>4.9091750834534308E-3</v>
      </c>
    </row>
    <row r="23" spans="2:10" x14ac:dyDescent="0.15">
      <c r="B23" s="6">
        <v>1.1870000000000001</v>
      </c>
      <c r="C23" s="7">
        <v>23.6</v>
      </c>
      <c r="D23" s="7">
        <v>139.19999999999999</v>
      </c>
      <c r="E23" s="7">
        <f t="shared" si="0"/>
        <v>0.27839999999999998</v>
      </c>
      <c r="F23" s="7">
        <f t="shared" si="1"/>
        <v>0.29581507737098184</v>
      </c>
      <c r="G23" s="6">
        <v>105.753</v>
      </c>
      <c r="H23" s="25">
        <v>2.9999999999999997E-4</v>
      </c>
      <c r="I23" s="25">
        <v>5.1999999999999998E-3</v>
      </c>
      <c r="J23" s="6">
        <f t="shared" si="2"/>
        <v>5.2086466572421669E-3</v>
      </c>
    </row>
    <row r="24" spans="2:10" x14ac:dyDescent="0.15">
      <c r="B24" s="6">
        <v>1.2030000000000001</v>
      </c>
      <c r="C24" s="7">
        <v>23.6</v>
      </c>
      <c r="D24" s="7">
        <v>153.80000000000001</v>
      </c>
      <c r="E24" s="7">
        <f t="shared" si="0"/>
        <v>0.30760000000000004</v>
      </c>
      <c r="F24" s="7">
        <f t="shared" si="1"/>
        <v>0.32344668803374699</v>
      </c>
      <c r="G24" s="6">
        <v>105.82599999999999</v>
      </c>
      <c r="H24" s="25">
        <v>2.9999999999999997E-4</v>
      </c>
      <c r="I24" s="25">
        <v>5.7000000000000002E-3</v>
      </c>
      <c r="J24" s="6">
        <f t="shared" si="2"/>
        <v>5.7078892771321348E-3</v>
      </c>
    </row>
    <row r="25" spans="2:10" x14ac:dyDescent="0.15">
      <c r="B25" s="6">
        <v>0.71899999999999997</v>
      </c>
      <c r="C25" s="7">
        <v>40</v>
      </c>
      <c r="D25" s="7">
        <v>12.1</v>
      </c>
      <c r="E25" s="7">
        <f t="shared" si="0"/>
        <v>2.4199999999999999E-2</v>
      </c>
      <c r="F25" s="7">
        <f t="shared" si="1"/>
        <v>0.10288653945001748</v>
      </c>
      <c r="G25" s="6">
        <v>104.127</v>
      </c>
      <c r="H25" s="25">
        <v>2.3999999999999998E-3</v>
      </c>
      <c r="I25" s="25">
        <v>5.4999999999999997E-3</v>
      </c>
      <c r="J25" s="6">
        <f t="shared" si="2"/>
        <v>6.000833275470999E-3</v>
      </c>
    </row>
    <row r="26" spans="2:10" x14ac:dyDescent="0.15">
      <c r="B26" s="6">
        <v>0.76300000000000001</v>
      </c>
      <c r="C26" s="7">
        <v>40</v>
      </c>
      <c r="D26" s="7">
        <v>14</v>
      </c>
      <c r="E26" s="7">
        <f t="shared" si="0"/>
        <v>2.8000000000000001E-2</v>
      </c>
      <c r="F26" s="7">
        <f t="shared" si="1"/>
        <v>0.10384603988597736</v>
      </c>
      <c r="G26" s="6">
        <v>104.262</v>
      </c>
      <c r="H26" s="25">
        <v>1.6000000000000001E-3</v>
      </c>
      <c r="I26" s="25">
        <v>5.1000000000000004E-3</v>
      </c>
      <c r="J26" s="6">
        <f t="shared" si="2"/>
        <v>5.345091205957107E-3</v>
      </c>
    </row>
    <row r="27" spans="2:10" x14ac:dyDescent="0.15">
      <c r="B27" s="6">
        <v>0.81799999999999995</v>
      </c>
      <c r="C27" s="7">
        <v>40</v>
      </c>
      <c r="D27" s="7">
        <v>17.899999999999999</v>
      </c>
      <c r="E27" s="7">
        <f t="shared" si="0"/>
        <v>3.5799999999999998E-2</v>
      </c>
      <c r="F27" s="7">
        <f t="shared" si="1"/>
        <v>0.1062150648448703</v>
      </c>
      <c r="G27" s="6">
        <v>104.405</v>
      </c>
      <c r="H27" s="25">
        <v>1E-3</v>
      </c>
      <c r="I27" s="25">
        <v>4.8999999999999998E-3</v>
      </c>
      <c r="J27" s="6">
        <f t="shared" si="2"/>
        <v>5.0009999000199951E-3</v>
      </c>
    </row>
    <row r="28" spans="2:10" x14ac:dyDescent="0.15">
      <c r="B28" s="6">
        <v>0.85499999999999998</v>
      </c>
      <c r="C28" s="7">
        <v>40</v>
      </c>
      <c r="D28" s="7">
        <v>21.8</v>
      </c>
      <c r="E28" s="7">
        <f t="shared" si="0"/>
        <v>4.36E-2</v>
      </c>
      <c r="F28" s="7">
        <f t="shared" si="1"/>
        <v>0.10909152121040389</v>
      </c>
      <c r="G28" s="6">
        <v>104.517</v>
      </c>
      <c r="H28" s="25">
        <v>8.0000000000000004E-4</v>
      </c>
      <c r="I28" s="25">
        <v>4.7999999999999996E-3</v>
      </c>
      <c r="J28" s="6">
        <f t="shared" si="2"/>
        <v>4.8662100242385757E-3</v>
      </c>
    </row>
    <row r="29" spans="2:10" x14ac:dyDescent="0.15">
      <c r="B29" s="6">
        <v>0.89600000000000002</v>
      </c>
      <c r="C29" s="7">
        <v>40</v>
      </c>
      <c r="D29" s="7">
        <v>27.6</v>
      </c>
      <c r="E29" s="7">
        <f t="shared" si="0"/>
        <v>5.5200000000000006E-2</v>
      </c>
      <c r="F29" s="7">
        <f t="shared" si="1"/>
        <v>0.11422364028518792</v>
      </c>
      <c r="G29" s="6">
        <v>104.63800000000001</v>
      </c>
      <c r="H29" s="25">
        <v>5.9999999999999995E-4</v>
      </c>
      <c r="I29" s="25">
        <v>4.7999999999999996E-3</v>
      </c>
      <c r="J29" s="6">
        <f t="shared" si="2"/>
        <v>4.8373546489791294E-3</v>
      </c>
    </row>
    <row r="30" spans="2:10" x14ac:dyDescent="0.15">
      <c r="B30" s="6">
        <v>0.92700000000000005</v>
      </c>
      <c r="C30" s="7">
        <v>40</v>
      </c>
      <c r="D30" s="7">
        <v>33.4</v>
      </c>
      <c r="E30" s="7">
        <f t="shared" si="0"/>
        <v>6.6799999999999998E-2</v>
      </c>
      <c r="F30" s="7">
        <f t="shared" si="1"/>
        <v>0.12025905371322361</v>
      </c>
      <c r="G30" s="6">
        <v>104.727</v>
      </c>
      <c r="H30" s="25">
        <v>5.0000000000000001E-4</v>
      </c>
      <c r="I30" s="25">
        <v>4.7999999999999996E-3</v>
      </c>
      <c r="J30" s="6">
        <f t="shared" si="2"/>
        <v>4.8259714048054609E-3</v>
      </c>
    </row>
    <row r="31" spans="2:10" x14ac:dyDescent="0.15">
      <c r="B31" s="6">
        <v>0.95299999999999996</v>
      </c>
      <c r="C31" s="7">
        <v>40</v>
      </c>
      <c r="D31" s="7">
        <v>39.200000000000003</v>
      </c>
      <c r="E31" s="7">
        <f t="shared" si="0"/>
        <v>7.8400000000000011E-2</v>
      </c>
      <c r="F31" s="7">
        <f t="shared" si="1"/>
        <v>0.12706911505161278</v>
      </c>
      <c r="G31" s="6">
        <v>104.806</v>
      </c>
      <c r="H31" s="25">
        <v>5.0000000000000001E-4</v>
      </c>
      <c r="I31" s="25">
        <v>4.7999999999999996E-3</v>
      </c>
      <c r="J31" s="6">
        <f t="shared" si="2"/>
        <v>4.8259714048054609E-3</v>
      </c>
    </row>
    <row r="32" spans="2:10" x14ac:dyDescent="0.15">
      <c r="B32" s="6">
        <v>0.98199999999999998</v>
      </c>
      <c r="C32" s="7">
        <v>40</v>
      </c>
      <c r="D32" s="7">
        <v>47</v>
      </c>
      <c r="E32" s="7">
        <f t="shared" si="0"/>
        <v>9.4E-2</v>
      </c>
      <c r="F32" s="7">
        <f t="shared" si="1"/>
        <v>0.13724430771438209</v>
      </c>
      <c r="G32" s="6">
        <v>104.9</v>
      </c>
      <c r="H32" s="25">
        <v>4.0000000000000002E-4</v>
      </c>
      <c r="I32" s="25">
        <v>4.7999999999999996E-3</v>
      </c>
      <c r="J32" s="6">
        <f t="shared" si="2"/>
        <v>4.8166378315169173E-3</v>
      </c>
    </row>
    <row r="33" spans="2:10" x14ac:dyDescent="0.15">
      <c r="B33" s="6">
        <v>1.006</v>
      </c>
      <c r="C33" s="7">
        <v>40</v>
      </c>
      <c r="D33" s="7">
        <v>54.8</v>
      </c>
      <c r="E33" s="7">
        <f t="shared" si="0"/>
        <v>0.1096</v>
      </c>
      <c r="F33" s="7">
        <f t="shared" si="1"/>
        <v>0.1483649554308564</v>
      </c>
      <c r="G33" s="6">
        <v>104.98099999999999</v>
      </c>
      <c r="H33" s="25">
        <v>4.0000000000000002E-4</v>
      </c>
      <c r="I33" s="25">
        <v>4.7999999999999996E-3</v>
      </c>
      <c r="J33" s="6">
        <f t="shared" si="2"/>
        <v>4.8166378315169173E-3</v>
      </c>
    </row>
    <row r="34" spans="2:10" x14ac:dyDescent="0.15">
      <c r="B34" s="6">
        <v>1.0309999999999999</v>
      </c>
      <c r="C34" s="7">
        <v>40</v>
      </c>
      <c r="D34" s="7">
        <v>64.5</v>
      </c>
      <c r="E34" s="7">
        <f t="shared" si="0"/>
        <v>0.129</v>
      </c>
      <c r="F34" s="7">
        <f t="shared" si="1"/>
        <v>0.16322070947033651</v>
      </c>
      <c r="G34" s="6">
        <v>105.077</v>
      </c>
      <c r="H34" s="25">
        <v>4.0000000000000002E-4</v>
      </c>
      <c r="I34" s="25">
        <v>4.7999999999999996E-3</v>
      </c>
      <c r="J34" s="6">
        <f t="shared" si="2"/>
        <v>4.8166378315169173E-3</v>
      </c>
    </row>
    <row r="35" spans="2:10" x14ac:dyDescent="0.15">
      <c r="B35" s="6">
        <v>1.054</v>
      </c>
      <c r="C35" s="7">
        <v>40</v>
      </c>
      <c r="D35" s="7">
        <v>74.2</v>
      </c>
      <c r="E35" s="7">
        <f t="shared" si="0"/>
        <v>0.1484</v>
      </c>
      <c r="F35" s="7">
        <f t="shared" si="1"/>
        <v>0.1789484842070477</v>
      </c>
      <c r="G35" s="6">
        <v>105.15300000000001</v>
      </c>
      <c r="H35" s="25">
        <v>2.9999999999999997E-4</v>
      </c>
      <c r="I35" s="25">
        <v>4.7999999999999996E-3</v>
      </c>
      <c r="J35" s="6">
        <f t="shared" si="2"/>
        <v>4.8093658625644187E-3</v>
      </c>
    </row>
    <row r="36" spans="2:10" x14ac:dyDescent="0.15">
      <c r="B36" s="6">
        <v>1.077</v>
      </c>
      <c r="C36" s="7">
        <v>40</v>
      </c>
      <c r="D36" s="7">
        <v>85.8</v>
      </c>
      <c r="E36" s="7">
        <f t="shared" si="0"/>
        <v>0.1716</v>
      </c>
      <c r="F36" s="7">
        <f t="shared" si="1"/>
        <v>0.19861158072982554</v>
      </c>
      <c r="G36" s="6">
        <v>105.247</v>
      </c>
      <c r="H36" s="25">
        <v>2.9999999999999997E-4</v>
      </c>
      <c r="I36" s="25">
        <v>4.7999999999999996E-3</v>
      </c>
      <c r="J36" s="6">
        <f t="shared" si="2"/>
        <v>4.8093658625644187E-3</v>
      </c>
    </row>
    <row r="37" spans="2:10" x14ac:dyDescent="0.15">
      <c r="B37" s="6">
        <v>1.0980000000000001</v>
      </c>
      <c r="C37" s="7">
        <v>40</v>
      </c>
      <c r="D37" s="7">
        <v>97.5</v>
      </c>
      <c r="E37" s="7">
        <f t="shared" si="0"/>
        <v>0.19500000000000001</v>
      </c>
      <c r="F37" s="7">
        <f t="shared" si="1"/>
        <v>0.21914607000811126</v>
      </c>
      <c r="G37" s="6">
        <v>105.327</v>
      </c>
      <c r="H37" s="25">
        <v>2.9999999999999997E-4</v>
      </c>
      <c r="I37" s="25">
        <v>4.7999999999999996E-3</v>
      </c>
      <c r="J37" s="6">
        <f t="shared" si="2"/>
        <v>4.8093658625644187E-3</v>
      </c>
    </row>
    <row r="38" spans="2:10" x14ac:dyDescent="0.15">
      <c r="B38" s="6">
        <v>1.1200000000000001</v>
      </c>
      <c r="C38" s="7">
        <v>40</v>
      </c>
      <c r="D38" s="7">
        <v>111.1</v>
      </c>
      <c r="E38" s="7">
        <f t="shared" si="0"/>
        <v>0.22219999999999998</v>
      </c>
      <c r="F38" s="7">
        <f t="shared" si="1"/>
        <v>0.24366542635343241</v>
      </c>
      <c r="G38" s="6">
        <v>105.41200000000001</v>
      </c>
      <c r="H38" s="25">
        <v>2.9999999999999997E-4</v>
      </c>
      <c r="I38" s="25">
        <v>4.7999999999999996E-3</v>
      </c>
      <c r="J38" s="6">
        <f t="shared" si="2"/>
        <v>4.8093658625644187E-3</v>
      </c>
    </row>
    <row r="39" spans="2:10" x14ac:dyDescent="0.15">
      <c r="B39" s="6">
        <v>1.139</v>
      </c>
      <c r="C39" s="7">
        <v>40</v>
      </c>
      <c r="D39" s="7">
        <v>124.6</v>
      </c>
      <c r="E39" s="7">
        <f t="shared" si="0"/>
        <v>0.2492</v>
      </c>
      <c r="F39" s="7">
        <f t="shared" si="1"/>
        <v>0.2685156233815828</v>
      </c>
      <c r="G39" s="6">
        <v>105.503</v>
      </c>
      <c r="H39" s="25">
        <v>2.9999999999999997E-4</v>
      </c>
      <c r="I39" s="25">
        <v>4.7999999999999996E-3</v>
      </c>
      <c r="J39" s="6">
        <f t="shared" si="2"/>
        <v>4.8093658625644187E-3</v>
      </c>
    </row>
    <row r="40" spans="2:10" x14ac:dyDescent="0.15">
      <c r="B40" s="6">
        <v>1.1579999999999999</v>
      </c>
      <c r="C40" s="7">
        <v>40</v>
      </c>
      <c r="D40" s="7">
        <v>139.19999999999999</v>
      </c>
      <c r="E40" s="7">
        <f t="shared" si="0"/>
        <v>0.27839999999999998</v>
      </c>
      <c r="F40" s="7">
        <f t="shared" si="1"/>
        <v>0.29581507737098184</v>
      </c>
      <c r="G40" s="6">
        <v>105.572</v>
      </c>
      <c r="H40" s="25">
        <v>2.9999999999999997E-4</v>
      </c>
      <c r="I40" s="25">
        <v>4.7999999999999996E-3</v>
      </c>
      <c r="J40" s="6">
        <f t="shared" si="2"/>
        <v>4.8093658625644187E-3</v>
      </c>
    </row>
    <row r="41" spans="2:10" x14ac:dyDescent="0.15">
      <c r="B41" s="6">
        <v>1.175</v>
      </c>
      <c r="C41" s="7">
        <v>40</v>
      </c>
      <c r="D41" s="7">
        <v>153.80000000000001</v>
      </c>
      <c r="E41" s="7">
        <f t="shared" si="0"/>
        <v>0.30760000000000004</v>
      </c>
      <c r="F41" s="7">
        <f t="shared" si="1"/>
        <v>0.32344668803374699</v>
      </c>
      <c r="G41" s="6">
        <v>105.65900000000001</v>
      </c>
      <c r="H41" s="25">
        <v>2.9999999999999997E-4</v>
      </c>
      <c r="I41" s="25">
        <v>4.8999999999999998E-3</v>
      </c>
      <c r="J41" s="6">
        <f t="shared" si="2"/>
        <v>4.9091750834534308E-3</v>
      </c>
    </row>
    <row r="42" spans="2:10" x14ac:dyDescent="0.15">
      <c r="B42" s="6">
        <v>0.749</v>
      </c>
      <c r="C42" s="7">
        <v>60.1</v>
      </c>
      <c r="D42" s="7">
        <v>21.8</v>
      </c>
      <c r="E42" s="7">
        <f t="shared" si="0"/>
        <v>4.36E-2</v>
      </c>
      <c r="F42" s="7">
        <f t="shared" si="1"/>
        <v>0.10909152121040389</v>
      </c>
      <c r="G42" s="6">
        <v>104.133</v>
      </c>
      <c r="H42" s="25">
        <v>1.1999999999999999E-3</v>
      </c>
      <c r="I42" s="25">
        <v>5.0000000000000001E-3</v>
      </c>
      <c r="J42" s="6">
        <f t="shared" si="2"/>
        <v>5.1419840528729764E-3</v>
      </c>
    </row>
    <row r="43" spans="2:10" x14ac:dyDescent="0.15">
      <c r="B43" s="6">
        <v>0.81</v>
      </c>
      <c r="C43" s="7">
        <v>60.1</v>
      </c>
      <c r="D43" s="7">
        <v>27.6</v>
      </c>
      <c r="E43" s="7">
        <f t="shared" si="0"/>
        <v>5.5200000000000006E-2</v>
      </c>
      <c r="F43" s="7">
        <f t="shared" si="1"/>
        <v>0.11422364028518792</v>
      </c>
      <c r="G43" s="6">
        <v>104.31399999999999</v>
      </c>
      <c r="H43" s="25">
        <v>8.0000000000000004E-4</v>
      </c>
      <c r="I43" s="25">
        <v>4.8999999999999998E-3</v>
      </c>
      <c r="J43" s="6">
        <f t="shared" si="2"/>
        <v>4.9648766349225633E-3</v>
      </c>
    </row>
    <row r="44" spans="2:10" x14ac:dyDescent="0.15">
      <c r="B44" s="6">
        <v>0.85299999999999998</v>
      </c>
      <c r="C44" s="7">
        <v>60.1</v>
      </c>
      <c r="D44" s="7">
        <v>33.4</v>
      </c>
      <c r="E44" s="7">
        <f t="shared" si="0"/>
        <v>6.6799999999999998E-2</v>
      </c>
      <c r="F44" s="7">
        <f t="shared" si="1"/>
        <v>0.12025905371322361</v>
      </c>
      <c r="G44" s="6">
        <v>104.43899999999999</v>
      </c>
      <c r="H44" s="25">
        <v>6.9999999999999999E-4</v>
      </c>
      <c r="I44" s="25">
        <v>4.7999999999999996E-3</v>
      </c>
      <c r="J44" s="6">
        <f t="shared" si="2"/>
        <v>4.8507731342539613E-3</v>
      </c>
    </row>
    <row r="45" spans="2:10" x14ac:dyDescent="0.15">
      <c r="B45" s="6">
        <v>0.88600000000000001</v>
      </c>
      <c r="C45" s="7">
        <v>60.1</v>
      </c>
      <c r="D45" s="7">
        <v>39.200000000000003</v>
      </c>
      <c r="E45" s="7">
        <f t="shared" si="0"/>
        <v>7.8400000000000011E-2</v>
      </c>
      <c r="F45" s="7">
        <f t="shared" si="1"/>
        <v>0.12706911505161278</v>
      </c>
      <c r="G45" s="6">
        <v>104.536</v>
      </c>
      <c r="H45" s="25">
        <v>5.9999999999999995E-4</v>
      </c>
      <c r="I45" s="25">
        <v>4.7999999999999996E-3</v>
      </c>
      <c r="J45" s="6">
        <f t="shared" si="2"/>
        <v>4.8373546489791294E-3</v>
      </c>
    </row>
    <row r="46" spans="2:10" x14ac:dyDescent="0.15">
      <c r="B46" s="6">
        <v>0.92200000000000004</v>
      </c>
      <c r="C46" s="7">
        <v>60.1</v>
      </c>
      <c r="D46" s="7">
        <v>47</v>
      </c>
      <c r="E46" s="7">
        <f t="shared" si="0"/>
        <v>9.4E-2</v>
      </c>
      <c r="F46" s="7">
        <f t="shared" si="1"/>
        <v>0.13724430771438209</v>
      </c>
      <c r="G46" s="6">
        <v>104.64700000000001</v>
      </c>
      <c r="H46" s="25">
        <v>5.0000000000000001E-4</v>
      </c>
      <c r="I46" s="25">
        <v>4.7999999999999996E-3</v>
      </c>
      <c r="J46" s="6">
        <f t="shared" si="2"/>
        <v>4.8259714048054609E-3</v>
      </c>
    </row>
    <row r="47" spans="2:10" x14ac:dyDescent="0.15">
      <c r="B47" s="6">
        <v>0.95</v>
      </c>
      <c r="C47" s="7">
        <v>60.1</v>
      </c>
      <c r="D47" s="7">
        <v>54.8</v>
      </c>
      <c r="E47" s="7">
        <f t="shared" si="0"/>
        <v>0.1096</v>
      </c>
      <c r="F47" s="7">
        <f t="shared" si="1"/>
        <v>0.1483649554308564</v>
      </c>
      <c r="G47" s="6">
        <v>104.744</v>
      </c>
      <c r="H47" s="25">
        <v>4.0000000000000002E-4</v>
      </c>
      <c r="I47" s="25">
        <v>4.7999999999999996E-3</v>
      </c>
      <c r="J47" s="6">
        <f t="shared" si="2"/>
        <v>4.8166378315169173E-3</v>
      </c>
    </row>
    <row r="48" spans="2:10" x14ac:dyDescent="0.15">
      <c r="B48" s="6">
        <v>0.98099999999999998</v>
      </c>
      <c r="C48" s="7">
        <v>60</v>
      </c>
      <c r="D48" s="7">
        <v>64.5</v>
      </c>
      <c r="E48" s="7">
        <f t="shared" si="0"/>
        <v>0.129</v>
      </c>
      <c r="F48" s="7">
        <f t="shared" si="1"/>
        <v>0.16322070947033651</v>
      </c>
      <c r="G48" s="6">
        <v>104.849</v>
      </c>
      <c r="H48" s="25">
        <v>4.0000000000000002E-4</v>
      </c>
      <c r="I48" s="25">
        <v>4.7999999999999996E-3</v>
      </c>
      <c r="J48" s="6">
        <f t="shared" si="2"/>
        <v>4.8166378315169173E-3</v>
      </c>
    </row>
    <row r="49" spans="2:10" x14ac:dyDescent="0.15">
      <c r="B49" s="6">
        <v>1.0069999999999999</v>
      </c>
      <c r="C49" s="7">
        <v>60.1</v>
      </c>
      <c r="D49" s="7">
        <v>74.2</v>
      </c>
      <c r="E49" s="7">
        <f t="shared" si="0"/>
        <v>0.1484</v>
      </c>
      <c r="F49" s="7">
        <f t="shared" si="1"/>
        <v>0.1789484842070477</v>
      </c>
      <c r="G49" s="6">
        <v>104.93600000000001</v>
      </c>
      <c r="H49" s="25">
        <v>4.0000000000000002E-4</v>
      </c>
      <c r="I49" s="25">
        <v>4.7999999999999996E-3</v>
      </c>
      <c r="J49" s="6">
        <f t="shared" si="2"/>
        <v>4.8166378315169173E-3</v>
      </c>
    </row>
    <row r="50" spans="2:10" x14ac:dyDescent="0.15">
      <c r="B50" s="6">
        <v>1.0329999999999999</v>
      </c>
      <c r="C50" s="7">
        <v>60.1</v>
      </c>
      <c r="D50" s="7">
        <v>85.8</v>
      </c>
      <c r="E50" s="7">
        <f t="shared" si="0"/>
        <v>0.1716</v>
      </c>
      <c r="F50" s="7">
        <f t="shared" si="1"/>
        <v>0.19861158072982554</v>
      </c>
      <c r="G50" s="6">
        <v>105.027</v>
      </c>
      <c r="H50" s="25">
        <v>4.0000000000000002E-4</v>
      </c>
      <c r="I50" s="25">
        <v>4.7999999999999996E-3</v>
      </c>
      <c r="J50" s="6">
        <f t="shared" si="2"/>
        <v>4.8166378315169173E-3</v>
      </c>
    </row>
    <row r="51" spans="2:10" x14ac:dyDescent="0.15">
      <c r="B51" s="6">
        <v>1.0569999999999999</v>
      </c>
      <c r="C51" s="7">
        <v>60</v>
      </c>
      <c r="D51" s="7">
        <v>97.5</v>
      </c>
      <c r="E51" s="7">
        <f t="shared" si="0"/>
        <v>0.19500000000000001</v>
      </c>
      <c r="F51" s="7">
        <f t="shared" si="1"/>
        <v>0.21914607000811126</v>
      </c>
      <c r="G51" s="6">
        <v>105.11</v>
      </c>
      <c r="H51" s="25">
        <v>2.9999999999999997E-4</v>
      </c>
      <c r="I51" s="25">
        <v>4.7999999999999996E-3</v>
      </c>
      <c r="J51" s="6">
        <f t="shared" si="2"/>
        <v>4.8093658625644187E-3</v>
      </c>
    </row>
    <row r="52" spans="2:10" x14ac:dyDescent="0.15">
      <c r="B52" s="6">
        <v>1.08</v>
      </c>
      <c r="C52" s="7">
        <v>60.1</v>
      </c>
      <c r="D52" s="7">
        <v>111.1</v>
      </c>
      <c r="E52" s="7">
        <f t="shared" si="0"/>
        <v>0.22219999999999998</v>
      </c>
      <c r="F52" s="7">
        <f t="shared" si="1"/>
        <v>0.24366542635343241</v>
      </c>
      <c r="G52" s="6">
        <v>105.205</v>
      </c>
      <c r="H52" s="25">
        <v>2.9999999999999997E-4</v>
      </c>
      <c r="I52" s="25">
        <v>4.7999999999999996E-3</v>
      </c>
      <c r="J52" s="6">
        <f t="shared" si="2"/>
        <v>4.8093658625644187E-3</v>
      </c>
    </row>
    <row r="53" spans="2:10" x14ac:dyDescent="0.15">
      <c r="B53" s="6">
        <v>1.1020000000000001</v>
      </c>
      <c r="C53" s="7">
        <v>60.1</v>
      </c>
      <c r="D53" s="7">
        <v>124.6</v>
      </c>
      <c r="E53" s="7">
        <f t="shared" si="0"/>
        <v>0.2492</v>
      </c>
      <c r="F53" s="7">
        <f t="shared" si="1"/>
        <v>0.2685156233815828</v>
      </c>
      <c r="G53" s="6">
        <v>105.292</v>
      </c>
      <c r="H53" s="25">
        <v>2.9999999999999997E-4</v>
      </c>
      <c r="I53" s="25">
        <v>4.7999999999999996E-3</v>
      </c>
      <c r="J53" s="6">
        <f t="shared" si="2"/>
        <v>4.8093658625644187E-3</v>
      </c>
    </row>
    <row r="54" spans="2:10" x14ac:dyDescent="0.15">
      <c r="B54" s="6">
        <v>1.1220000000000001</v>
      </c>
      <c r="C54" s="7">
        <v>60</v>
      </c>
      <c r="D54" s="7">
        <v>139.19999999999999</v>
      </c>
      <c r="E54" s="7">
        <f t="shared" si="0"/>
        <v>0.27839999999999998</v>
      </c>
      <c r="F54" s="7">
        <f t="shared" si="1"/>
        <v>0.29581507737098184</v>
      </c>
      <c r="G54" s="6">
        <v>105.38500000000001</v>
      </c>
      <c r="H54" s="25">
        <v>2.9999999999999997E-4</v>
      </c>
      <c r="I54" s="25">
        <v>4.7999999999999996E-3</v>
      </c>
      <c r="J54" s="6">
        <f t="shared" si="2"/>
        <v>4.8093658625644187E-3</v>
      </c>
    </row>
    <row r="55" spans="2:10" x14ac:dyDescent="0.15">
      <c r="B55" s="6">
        <v>1.141</v>
      </c>
      <c r="C55" s="7">
        <v>60</v>
      </c>
      <c r="D55" s="7">
        <v>153.80000000000001</v>
      </c>
      <c r="E55" s="7">
        <f t="shared" si="0"/>
        <v>0.30760000000000004</v>
      </c>
      <c r="F55" s="7">
        <f t="shared" si="1"/>
        <v>0.32344668803374699</v>
      </c>
      <c r="G55" s="6">
        <v>105.473</v>
      </c>
      <c r="H55" s="25">
        <v>2.9999999999999997E-4</v>
      </c>
      <c r="I55" s="25">
        <v>4.7999999999999996E-3</v>
      </c>
      <c r="J55" s="6">
        <f t="shared" si="2"/>
        <v>4.8093658625644187E-3</v>
      </c>
    </row>
    <row r="56" spans="2:10" x14ac:dyDescent="0.15">
      <c r="B56" s="6">
        <v>0.71899999999999997</v>
      </c>
      <c r="C56" s="7">
        <v>80.2</v>
      </c>
      <c r="D56" s="7">
        <v>27.6</v>
      </c>
      <c r="E56" s="7">
        <f t="shared" si="0"/>
        <v>5.5200000000000006E-2</v>
      </c>
      <c r="F56" s="7">
        <f t="shared" si="1"/>
        <v>0.11422364028518792</v>
      </c>
      <c r="G56" s="6">
        <v>104.006</v>
      </c>
      <c r="H56" s="25">
        <v>1.1000000000000001E-3</v>
      </c>
      <c r="I56" s="25">
        <v>5.0000000000000001E-3</v>
      </c>
      <c r="J56" s="6">
        <f t="shared" si="2"/>
        <v>5.1195702944680814E-3</v>
      </c>
    </row>
    <row r="57" spans="2:10" x14ac:dyDescent="0.15">
      <c r="B57" s="6">
        <v>0.77600000000000002</v>
      </c>
      <c r="C57" s="7">
        <v>80</v>
      </c>
      <c r="D57" s="7">
        <v>33.4</v>
      </c>
      <c r="E57" s="7">
        <f t="shared" si="0"/>
        <v>6.6799999999999998E-2</v>
      </c>
      <c r="F57" s="7">
        <f t="shared" si="1"/>
        <v>0.12025905371322361</v>
      </c>
      <c r="G57" s="6">
        <v>104.169</v>
      </c>
      <c r="H57" s="25">
        <v>8.0000000000000004E-4</v>
      </c>
      <c r="I57" s="25">
        <v>4.8999999999999998E-3</v>
      </c>
      <c r="J57" s="6">
        <f t="shared" si="2"/>
        <v>4.9648766349225633E-3</v>
      </c>
    </row>
    <row r="58" spans="2:10" x14ac:dyDescent="0.15">
      <c r="B58" s="6">
        <v>0.81799999999999995</v>
      </c>
      <c r="C58" s="7">
        <v>80.099999999999994</v>
      </c>
      <c r="D58" s="7">
        <v>39.200000000000003</v>
      </c>
      <c r="E58" s="7">
        <f t="shared" si="0"/>
        <v>7.8400000000000011E-2</v>
      </c>
      <c r="F58" s="7">
        <f t="shared" si="1"/>
        <v>0.12706911505161278</v>
      </c>
      <c r="G58" s="6">
        <v>104.288</v>
      </c>
      <c r="H58" s="25">
        <v>6.9999999999999999E-4</v>
      </c>
      <c r="I58" s="25">
        <v>4.7999999999999996E-3</v>
      </c>
      <c r="J58" s="6">
        <f t="shared" si="2"/>
        <v>4.8507731342539613E-3</v>
      </c>
    </row>
    <row r="59" spans="2:10" x14ac:dyDescent="0.15">
      <c r="B59" s="6">
        <v>0.86099999999999999</v>
      </c>
      <c r="C59" s="7">
        <v>80.099999999999994</v>
      </c>
      <c r="D59" s="7">
        <v>47</v>
      </c>
      <c r="E59" s="7">
        <f t="shared" si="0"/>
        <v>9.4E-2</v>
      </c>
      <c r="F59" s="7">
        <f t="shared" si="1"/>
        <v>0.13724430771438209</v>
      </c>
      <c r="G59" s="6">
        <v>104.416</v>
      </c>
      <c r="H59" s="25">
        <v>5.9999999999999995E-4</v>
      </c>
      <c r="I59" s="25">
        <v>4.7999999999999996E-3</v>
      </c>
      <c r="J59" s="6">
        <f t="shared" si="2"/>
        <v>4.8373546489791294E-3</v>
      </c>
    </row>
    <row r="60" spans="2:10" x14ac:dyDescent="0.15">
      <c r="B60" s="6">
        <v>0.89600000000000002</v>
      </c>
      <c r="C60" s="7">
        <v>80.099999999999994</v>
      </c>
      <c r="D60" s="7">
        <v>54.8</v>
      </c>
      <c r="E60" s="7">
        <f t="shared" si="0"/>
        <v>0.1096</v>
      </c>
      <c r="F60" s="7">
        <f t="shared" si="1"/>
        <v>0.1483649554308564</v>
      </c>
      <c r="G60" s="6">
        <v>104.52200000000001</v>
      </c>
      <c r="H60" s="25">
        <v>5.0000000000000001E-4</v>
      </c>
      <c r="I60" s="25">
        <v>4.7999999999999996E-3</v>
      </c>
      <c r="J60" s="6">
        <f t="shared" si="2"/>
        <v>4.8259714048054609E-3</v>
      </c>
    </row>
    <row r="61" spans="2:10" x14ac:dyDescent="0.15">
      <c r="B61" s="6">
        <v>0.93100000000000005</v>
      </c>
      <c r="C61" s="7">
        <v>80.099999999999994</v>
      </c>
      <c r="D61" s="7">
        <v>64.5</v>
      </c>
      <c r="E61" s="7">
        <f t="shared" si="0"/>
        <v>0.129</v>
      </c>
      <c r="F61" s="7">
        <f t="shared" si="1"/>
        <v>0.16322070947033651</v>
      </c>
      <c r="G61" s="6">
        <v>104.63500000000001</v>
      </c>
      <c r="H61" s="25">
        <v>4.0000000000000002E-4</v>
      </c>
      <c r="I61" s="25">
        <v>4.7999999999999996E-3</v>
      </c>
      <c r="J61" s="6">
        <f t="shared" si="2"/>
        <v>4.8166378315169173E-3</v>
      </c>
    </row>
    <row r="62" spans="2:10" x14ac:dyDescent="0.15">
      <c r="B62" s="6">
        <v>0.96099999999999997</v>
      </c>
      <c r="C62" s="7">
        <v>80</v>
      </c>
      <c r="D62" s="7">
        <v>74.2</v>
      </c>
      <c r="E62" s="7">
        <f t="shared" si="0"/>
        <v>0.1484</v>
      </c>
      <c r="F62" s="7">
        <f t="shared" si="1"/>
        <v>0.1789484842070477</v>
      </c>
      <c r="G62" s="6">
        <v>104.723</v>
      </c>
      <c r="H62" s="25">
        <v>4.0000000000000002E-4</v>
      </c>
      <c r="I62" s="25">
        <v>4.7999999999999996E-3</v>
      </c>
      <c r="J62" s="6">
        <f t="shared" si="2"/>
        <v>4.8166378315169173E-3</v>
      </c>
    </row>
    <row r="63" spans="2:10" x14ac:dyDescent="0.15">
      <c r="B63" s="6">
        <v>0.99</v>
      </c>
      <c r="C63" s="7">
        <v>80.099999999999994</v>
      </c>
      <c r="D63" s="7">
        <v>85.8</v>
      </c>
      <c r="E63" s="7">
        <f t="shared" si="0"/>
        <v>0.1716</v>
      </c>
      <c r="F63" s="7">
        <f t="shared" si="1"/>
        <v>0.19861158072982554</v>
      </c>
      <c r="G63" s="6">
        <v>104.815</v>
      </c>
      <c r="H63" s="25">
        <v>4.0000000000000002E-4</v>
      </c>
      <c r="I63" s="25">
        <v>4.7999999999999996E-3</v>
      </c>
      <c r="J63" s="6">
        <f t="shared" si="2"/>
        <v>4.8166378315169173E-3</v>
      </c>
    </row>
    <row r="64" spans="2:10" x14ac:dyDescent="0.15">
      <c r="B64" s="6">
        <v>1.016</v>
      </c>
      <c r="C64" s="7">
        <v>80</v>
      </c>
      <c r="D64" s="7">
        <v>97.5</v>
      </c>
      <c r="E64" s="7">
        <f t="shared" si="0"/>
        <v>0.19500000000000001</v>
      </c>
      <c r="F64" s="7">
        <f t="shared" si="1"/>
        <v>0.21914607000811126</v>
      </c>
      <c r="G64" s="6">
        <v>104.93300000000001</v>
      </c>
      <c r="H64" s="25">
        <v>4.0000000000000002E-4</v>
      </c>
      <c r="I64" s="25">
        <v>4.7999999999999996E-3</v>
      </c>
      <c r="J64" s="6">
        <f t="shared" si="2"/>
        <v>4.8166378315169173E-3</v>
      </c>
    </row>
    <row r="65" spans="2:10" x14ac:dyDescent="0.15">
      <c r="B65" s="6">
        <v>1.042</v>
      </c>
      <c r="C65" s="7">
        <v>80.099999999999994</v>
      </c>
      <c r="D65" s="7">
        <v>111.1</v>
      </c>
      <c r="E65" s="7">
        <f t="shared" si="0"/>
        <v>0.22219999999999998</v>
      </c>
      <c r="F65" s="7">
        <f t="shared" si="1"/>
        <v>0.24366542635343241</v>
      </c>
      <c r="G65" s="6">
        <v>105.03100000000001</v>
      </c>
      <c r="H65" s="25">
        <v>4.0000000000000002E-4</v>
      </c>
      <c r="I65" s="25">
        <v>4.7999999999999996E-3</v>
      </c>
      <c r="J65" s="6">
        <f t="shared" si="2"/>
        <v>4.8166378315169173E-3</v>
      </c>
    </row>
    <row r="66" spans="2:10" x14ac:dyDescent="0.15">
      <c r="B66" s="6">
        <v>1.0660000000000001</v>
      </c>
      <c r="C66" s="7">
        <v>80.2</v>
      </c>
      <c r="D66" s="7">
        <v>124.6</v>
      </c>
      <c r="E66" s="7">
        <f t="shared" si="0"/>
        <v>0.2492</v>
      </c>
      <c r="F66" s="7">
        <f t="shared" si="1"/>
        <v>0.2685156233815828</v>
      </c>
      <c r="G66" s="6">
        <v>105.119</v>
      </c>
      <c r="H66" s="25">
        <v>2.9999999999999997E-4</v>
      </c>
      <c r="I66" s="25">
        <v>4.7999999999999996E-3</v>
      </c>
      <c r="J66" s="6">
        <f t="shared" si="2"/>
        <v>4.8093658625644187E-3</v>
      </c>
    </row>
    <row r="67" spans="2:10" x14ac:dyDescent="0.15">
      <c r="B67" s="6">
        <v>1.0880000000000001</v>
      </c>
      <c r="C67" s="7">
        <v>80.099999999999994</v>
      </c>
      <c r="D67" s="7">
        <v>139.19999999999999</v>
      </c>
      <c r="E67" s="7">
        <f t="shared" si="0"/>
        <v>0.27839999999999998</v>
      </c>
      <c r="F67" s="7">
        <f t="shared" si="1"/>
        <v>0.29581507737098184</v>
      </c>
      <c r="G67" s="6">
        <v>105.218</v>
      </c>
      <c r="H67" s="25">
        <v>2.9999999999999997E-4</v>
      </c>
      <c r="I67" s="25">
        <v>4.7999999999999996E-3</v>
      </c>
      <c r="J67" s="6">
        <f t="shared" si="2"/>
        <v>4.8093658625644187E-3</v>
      </c>
    </row>
    <row r="68" spans="2:10" x14ac:dyDescent="0.15">
      <c r="B68" s="6">
        <v>1.1080000000000001</v>
      </c>
      <c r="C68" s="7">
        <v>80.099999999999994</v>
      </c>
      <c r="D68" s="7">
        <v>153.80000000000001</v>
      </c>
      <c r="E68" s="7">
        <f t="shared" si="0"/>
        <v>0.30760000000000004</v>
      </c>
      <c r="F68" s="7">
        <f t="shared" si="1"/>
        <v>0.32344668803374699</v>
      </c>
      <c r="G68" s="6">
        <v>105.3</v>
      </c>
      <c r="H68" s="25">
        <v>2.9999999999999997E-4</v>
      </c>
      <c r="I68" s="25">
        <v>4.7999999999999996E-3</v>
      </c>
      <c r="J68" s="6">
        <f t="shared" si="2"/>
        <v>4.8093658625644187E-3</v>
      </c>
    </row>
    <row r="69" spans="2:10" x14ac:dyDescent="0.15">
      <c r="B69" s="6">
        <v>0.69899999999999995</v>
      </c>
      <c r="C69" s="7">
        <v>100.1</v>
      </c>
      <c r="D69" s="7">
        <v>33.4</v>
      </c>
      <c r="E69" s="7">
        <f t="shared" si="0"/>
        <v>6.6799999999999998E-2</v>
      </c>
      <c r="F69" s="7">
        <f t="shared" si="1"/>
        <v>0.12025905371322361</v>
      </c>
      <c r="G69" s="6">
        <v>103.937</v>
      </c>
      <c r="H69" s="25">
        <v>8.9999999999999998E-4</v>
      </c>
      <c r="I69" s="25">
        <v>5.1000000000000004E-3</v>
      </c>
      <c r="J69" s="6">
        <f t="shared" si="2"/>
        <v>5.1788029504896207E-3</v>
      </c>
    </row>
    <row r="70" spans="2:10" x14ac:dyDescent="0.15">
      <c r="B70" s="6">
        <v>0.751</v>
      </c>
      <c r="C70" s="7">
        <v>100.1</v>
      </c>
      <c r="D70" s="7">
        <v>39.200000000000003</v>
      </c>
      <c r="E70" s="7">
        <f t="shared" ref="E70:E123" si="3">D70*(0.2/100)</f>
        <v>7.8400000000000011E-2</v>
      </c>
      <c r="F70" s="7">
        <f t="shared" ref="F70:F123" si="4">SQRT(E70^2+0.1^2)</f>
        <v>0.12706911505161278</v>
      </c>
      <c r="G70" s="6">
        <v>104.07299999999999</v>
      </c>
      <c r="H70" s="25">
        <v>8.0000000000000004E-4</v>
      </c>
      <c r="I70" s="25">
        <v>4.8999999999999998E-3</v>
      </c>
      <c r="J70" s="6">
        <f t="shared" ref="J70:J123" si="5">(H70^2+I70^2)^(0.5)</f>
        <v>4.9648766349225633E-3</v>
      </c>
    </row>
    <row r="71" spans="2:10" x14ac:dyDescent="0.15">
      <c r="B71" s="6">
        <v>0.80200000000000005</v>
      </c>
      <c r="C71" s="7">
        <v>100</v>
      </c>
      <c r="D71" s="7">
        <v>47</v>
      </c>
      <c r="E71" s="7">
        <f t="shared" si="3"/>
        <v>9.4E-2</v>
      </c>
      <c r="F71" s="7">
        <f t="shared" si="4"/>
        <v>0.13724430771438209</v>
      </c>
      <c r="G71" s="6">
        <v>104.214</v>
      </c>
      <c r="H71" s="25">
        <v>5.9999999999999995E-4</v>
      </c>
      <c r="I71" s="25">
        <v>4.7999999999999996E-3</v>
      </c>
      <c r="J71" s="6">
        <f t="shared" si="5"/>
        <v>4.8373546489791294E-3</v>
      </c>
    </row>
    <row r="72" spans="2:10" x14ac:dyDescent="0.15">
      <c r="B72" s="6">
        <v>0.84199999999999997</v>
      </c>
      <c r="C72" s="7">
        <v>100.1</v>
      </c>
      <c r="D72" s="7">
        <v>54.8</v>
      </c>
      <c r="E72" s="7">
        <f t="shared" si="3"/>
        <v>0.1096</v>
      </c>
      <c r="F72" s="7">
        <f t="shared" si="4"/>
        <v>0.1483649554308564</v>
      </c>
      <c r="G72" s="6">
        <v>104.328</v>
      </c>
      <c r="H72" s="25">
        <v>5.0000000000000001E-4</v>
      </c>
      <c r="I72" s="25">
        <v>4.7999999999999996E-3</v>
      </c>
      <c r="J72" s="6">
        <f t="shared" si="5"/>
        <v>4.8259714048054609E-3</v>
      </c>
    </row>
    <row r="73" spans="2:10" x14ac:dyDescent="0.15">
      <c r="B73" s="6">
        <v>0.88200000000000001</v>
      </c>
      <c r="C73" s="7">
        <v>100</v>
      </c>
      <c r="D73" s="7">
        <v>64.5</v>
      </c>
      <c r="E73" s="7">
        <f t="shared" si="3"/>
        <v>0.129</v>
      </c>
      <c r="F73" s="7">
        <f t="shared" si="4"/>
        <v>0.16322070947033651</v>
      </c>
      <c r="G73" s="6">
        <v>104.452</v>
      </c>
      <c r="H73" s="25">
        <v>5.0000000000000001E-4</v>
      </c>
      <c r="I73" s="25">
        <v>4.7999999999999996E-3</v>
      </c>
      <c r="J73" s="6">
        <f t="shared" si="5"/>
        <v>4.8259714048054609E-3</v>
      </c>
    </row>
    <row r="74" spans="2:10" x14ac:dyDescent="0.15">
      <c r="B74" s="6">
        <v>0.91500000000000004</v>
      </c>
      <c r="C74" s="7">
        <v>100</v>
      </c>
      <c r="D74" s="7">
        <v>74.2</v>
      </c>
      <c r="E74" s="7">
        <f t="shared" si="3"/>
        <v>0.1484</v>
      </c>
      <c r="F74" s="7">
        <f t="shared" si="4"/>
        <v>0.1789484842070477</v>
      </c>
      <c r="G74" s="6">
        <v>104.557</v>
      </c>
      <c r="H74" s="25">
        <v>4.0000000000000002E-4</v>
      </c>
      <c r="I74" s="25">
        <v>4.7999999999999996E-3</v>
      </c>
      <c r="J74" s="6">
        <f t="shared" si="5"/>
        <v>4.8166378315169173E-3</v>
      </c>
    </row>
    <row r="75" spans="2:10" x14ac:dyDescent="0.15">
      <c r="B75" s="6">
        <v>0.94799999999999995</v>
      </c>
      <c r="C75" s="7">
        <v>100.1</v>
      </c>
      <c r="D75" s="7">
        <v>85.8</v>
      </c>
      <c r="E75" s="7">
        <f t="shared" si="3"/>
        <v>0.1716</v>
      </c>
      <c r="F75" s="7">
        <f t="shared" si="4"/>
        <v>0.19861158072982554</v>
      </c>
      <c r="G75" s="6">
        <v>104.649</v>
      </c>
      <c r="H75" s="25">
        <v>4.0000000000000002E-4</v>
      </c>
      <c r="I75" s="25">
        <v>4.7999999999999996E-3</v>
      </c>
      <c r="J75" s="6">
        <f t="shared" si="5"/>
        <v>4.8166378315169173E-3</v>
      </c>
    </row>
    <row r="76" spans="2:10" x14ac:dyDescent="0.15">
      <c r="B76" s="6">
        <v>0.97699999999999998</v>
      </c>
      <c r="C76" s="7">
        <v>100</v>
      </c>
      <c r="D76" s="7">
        <v>97.5</v>
      </c>
      <c r="E76" s="7">
        <f t="shared" si="3"/>
        <v>0.19500000000000001</v>
      </c>
      <c r="F76" s="7">
        <f t="shared" si="4"/>
        <v>0.21914607000811126</v>
      </c>
      <c r="G76" s="6">
        <v>104.748</v>
      </c>
      <c r="H76" s="25">
        <v>4.0000000000000002E-4</v>
      </c>
      <c r="I76" s="25">
        <v>4.7999999999999996E-3</v>
      </c>
      <c r="J76" s="6">
        <f t="shared" si="5"/>
        <v>4.8166378315169173E-3</v>
      </c>
    </row>
    <row r="77" spans="2:10" x14ac:dyDescent="0.15">
      <c r="B77" s="6">
        <v>1.006</v>
      </c>
      <c r="C77" s="7">
        <v>100.1</v>
      </c>
      <c r="D77" s="7">
        <v>111.1</v>
      </c>
      <c r="E77" s="7">
        <f t="shared" si="3"/>
        <v>0.22219999999999998</v>
      </c>
      <c r="F77" s="7">
        <f t="shared" si="4"/>
        <v>0.24366542635343241</v>
      </c>
      <c r="G77" s="6">
        <v>104.866</v>
      </c>
      <c r="H77" s="25">
        <v>4.0000000000000002E-4</v>
      </c>
      <c r="I77" s="25">
        <v>4.7999999999999996E-3</v>
      </c>
      <c r="J77" s="6">
        <f t="shared" si="5"/>
        <v>4.8166378315169173E-3</v>
      </c>
    </row>
    <row r="78" spans="2:10" x14ac:dyDescent="0.15">
      <c r="B78" s="6">
        <v>1.0309999999999999</v>
      </c>
      <c r="C78" s="7">
        <v>100.1</v>
      </c>
      <c r="D78" s="7">
        <v>124.6</v>
      </c>
      <c r="E78" s="7">
        <f t="shared" si="3"/>
        <v>0.2492</v>
      </c>
      <c r="F78" s="7">
        <f t="shared" si="4"/>
        <v>0.2685156233815828</v>
      </c>
      <c r="G78" s="6">
        <v>104.95399999999999</v>
      </c>
      <c r="H78" s="25">
        <v>4.0000000000000002E-4</v>
      </c>
      <c r="I78" s="25">
        <v>4.7999999999999996E-3</v>
      </c>
      <c r="J78" s="6">
        <f t="shared" si="5"/>
        <v>4.8166378315169173E-3</v>
      </c>
    </row>
    <row r="79" spans="2:10" x14ac:dyDescent="0.15">
      <c r="B79" s="6">
        <v>1.0549999999999999</v>
      </c>
      <c r="C79" s="7">
        <v>100.1</v>
      </c>
      <c r="D79" s="7">
        <v>139.19999999999999</v>
      </c>
      <c r="E79" s="7">
        <f t="shared" si="3"/>
        <v>0.27839999999999998</v>
      </c>
      <c r="F79" s="7">
        <f t="shared" si="4"/>
        <v>0.29581507737098184</v>
      </c>
      <c r="G79" s="6">
        <v>105.05</v>
      </c>
      <c r="H79" s="25">
        <v>2.9999999999999997E-4</v>
      </c>
      <c r="I79" s="25">
        <v>4.7000000000000002E-3</v>
      </c>
      <c r="J79" s="6">
        <f t="shared" si="5"/>
        <v>4.7095647357266466E-3</v>
      </c>
    </row>
    <row r="80" spans="2:10" x14ac:dyDescent="0.15">
      <c r="B80" s="6">
        <v>1.0760000000000001</v>
      </c>
      <c r="C80" s="7">
        <v>100</v>
      </c>
      <c r="D80" s="7">
        <v>153.80000000000001</v>
      </c>
      <c r="E80" s="7">
        <f t="shared" si="3"/>
        <v>0.30760000000000004</v>
      </c>
      <c r="F80" s="7">
        <f t="shared" si="4"/>
        <v>0.32344668803374699</v>
      </c>
      <c r="G80" s="6">
        <v>105.13</v>
      </c>
      <c r="H80" s="25">
        <v>2.9999999999999997E-4</v>
      </c>
      <c r="I80" s="25">
        <v>4.7000000000000002E-3</v>
      </c>
      <c r="J80" s="6">
        <f t="shared" si="5"/>
        <v>4.7095647357266466E-3</v>
      </c>
    </row>
    <row r="81" spans="2:10" x14ac:dyDescent="0.15">
      <c r="B81" s="6">
        <v>0.745</v>
      </c>
      <c r="C81" s="7">
        <v>120.1</v>
      </c>
      <c r="D81" s="7">
        <v>47</v>
      </c>
      <c r="E81" s="7">
        <f t="shared" si="3"/>
        <v>9.4E-2</v>
      </c>
      <c r="F81" s="7">
        <f t="shared" si="4"/>
        <v>0.13724430771438209</v>
      </c>
      <c r="G81" s="6">
        <v>103.96899999999999</v>
      </c>
      <c r="H81" s="25">
        <v>6.9999999999999999E-4</v>
      </c>
      <c r="I81" s="25">
        <v>4.8999999999999998E-3</v>
      </c>
      <c r="J81" s="6">
        <f t="shared" si="5"/>
        <v>4.9497474683058325E-3</v>
      </c>
    </row>
    <row r="82" spans="2:10" x14ac:dyDescent="0.15">
      <c r="B82" s="6">
        <v>0.79</v>
      </c>
      <c r="C82" s="7">
        <v>120.2</v>
      </c>
      <c r="D82" s="7">
        <v>54.8</v>
      </c>
      <c r="E82" s="7">
        <f t="shared" si="3"/>
        <v>0.1096</v>
      </c>
      <c r="F82" s="7">
        <f t="shared" si="4"/>
        <v>0.1483649554308564</v>
      </c>
      <c r="G82" s="6">
        <v>104.095</v>
      </c>
      <c r="H82" s="25">
        <v>5.9999999999999995E-4</v>
      </c>
      <c r="I82" s="25">
        <v>4.7999999999999996E-3</v>
      </c>
      <c r="J82" s="6">
        <f t="shared" si="5"/>
        <v>4.8373546489791294E-3</v>
      </c>
    </row>
    <row r="83" spans="2:10" x14ac:dyDescent="0.15">
      <c r="B83" s="6">
        <v>0.83499999999999996</v>
      </c>
      <c r="C83" s="7">
        <v>120.2</v>
      </c>
      <c r="D83" s="7">
        <v>64.5</v>
      </c>
      <c r="E83" s="7">
        <f t="shared" si="3"/>
        <v>0.129</v>
      </c>
      <c r="F83" s="7">
        <f t="shared" si="4"/>
        <v>0.16322070947033651</v>
      </c>
      <c r="G83" s="6">
        <v>104.214</v>
      </c>
      <c r="H83" s="25">
        <v>5.0000000000000001E-4</v>
      </c>
      <c r="I83" s="25">
        <v>4.7999999999999996E-3</v>
      </c>
      <c r="J83" s="6">
        <f t="shared" si="5"/>
        <v>4.8259714048054609E-3</v>
      </c>
    </row>
    <row r="84" spans="2:10" x14ac:dyDescent="0.15">
      <c r="B84" s="6">
        <v>0.872</v>
      </c>
      <c r="C84" s="7">
        <v>120</v>
      </c>
      <c r="D84" s="7">
        <v>74.2</v>
      </c>
      <c r="E84" s="7">
        <f t="shared" si="3"/>
        <v>0.1484</v>
      </c>
      <c r="F84" s="7">
        <f t="shared" si="4"/>
        <v>0.1789484842070477</v>
      </c>
      <c r="G84" s="6">
        <v>104.34699999999999</v>
      </c>
      <c r="H84" s="25">
        <v>5.0000000000000001E-4</v>
      </c>
      <c r="I84" s="25">
        <v>4.7999999999999996E-3</v>
      </c>
      <c r="J84" s="6">
        <f t="shared" si="5"/>
        <v>4.8259714048054609E-3</v>
      </c>
    </row>
    <row r="85" spans="2:10" x14ac:dyDescent="0.15">
      <c r="B85" s="6">
        <v>0.90800000000000003</v>
      </c>
      <c r="C85" s="7">
        <v>120.2</v>
      </c>
      <c r="D85" s="7">
        <v>85.8</v>
      </c>
      <c r="E85" s="7">
        <f t="shared" si="3"/>
        <v>0.1716</v>
      </c>
      <c r="F85" s="7">
        <f t="shared" si="4"/>
        <v>0.19861158072982554</v>
      </c>
      <c r="G85" s="6">
        <v>104.46599999999999</v>
      </c>
      <c r="H85" s="25">
        <v>4.0000000000000002E-4</v>
      </c>
      <c r="I85" s="25">
        <v>4.7999999999999996E-3</v>
      </c>
      <c r="J85" s="6">
        <f t="shared" si="5"/>
        <v>4.8166378315169173E-3</v>
      </c>
    </row>
    <row r="86" spans="2:10" x14ac:dyDescent="0.15">
      <c r="B86" s="6">
        <v>0.93899999999999995</v>
      </c>
      <c r="C86" s="7">
        <v>120.1</v>
      </c>
      <c r="D86" s="7">
        <v>97.5</v>
      </c>
      <c r="E86" s="7">
        <f t="shared" si="3"/>
        <v>0.19500000000000001</v>
      </c>
      <c r="F86" s="7">
        <f t="shared" si="4"/>
        <v>0.21914607000811126</v>
      </c>
      <c r="G86" s="6">
        <v>104.568</v>
      </c>
      <c r="H86" s="25">
        <v>4.0000000000000002E-4</v>
      </c>
      <c r="I86" s="25">
        <v>4.7999999999999996E-3</v>
      </c>
      <c r="J86" s="6">
        <f t="shared" si="5"/>
        <v>4.8166378315169173E-3</v>
      </c>
    </row>
    <row r="87" spans="2:10" x14ac:dyDescent="0.15">
      <c r="B87" s="6">
        <v>0.97</v>
      </c>
      <c r="C87" s="7">
        <v>120.2</v>
      </c>
      <c r="D87" s="7">
        <v>111.1</v>
      </c>
      <c r="E87" s="7">
        <f t="shared" si="3"/>
        <v>0.22219999999999998</v>
      </c>
      <c r="F87" s="7">
        <f t="shared" si="4"/>
        <v>0.24366542635343241</v>
      </c>
      <c r="G87" s="6">
        <v>104.67700000000001</v>
      </c>
      <c r="H87" s="25">
        <v>4.0000000000000002E-4</v>
      </c>
      <c r="I87" s="25">
        <v>4.7999999999999996E-3</v>
      </c>
      <c r="J87" s="6">
        <f t="shared" si="5"/>
        <v>4.8166378315169173E-3</v>
      </c>
    </row>
    <row r="88" spans="2:10" x14ac:dyDescent="0.15">
      <c r="B88" s="6">
        <v>0.997</v>
      </c>
      <c r="C88" s="7">
        <v>120.2</v>
      </c>
      <c r="D88" s="7">
        <v>124.6</v>
      </c>
      <c r="E88" s="7">
        <f t="shared" si="3"/>
        <v>0.2492</v>
      </c>
      <c r="F88" s="7">
        <f t="shared" si="4"/>
        <v>0.2685156233815828</v>
      </c>
      <c r="G88" s="6">
        <v>104.77</v>
      </c>
      <c r="H88" s="25">
        <v>4.0000000000000002E-4</v>
      </c>
      <c r="I88" s="25">
        <v>4.7999999999999996E-3</v>
      </c>
      <c r="J88" s="6">
        <f t="shared" si="5"/>
        <v>4.8166378315169173E-3</v>
      </c>
    </row>
    <row r="89" spans="2:10" x14ac:dyDescent="0.15">
      <c r="B89" s="6">
        <v>1.0229999999999999</v>
      </c>
      <c r="C89" s="7">
        <v>120.1</v>
      </c>
      <c r="D89" s="7">
        <v>139.19999999999999</v>
      </c>
      <c r="E89" s="7">
        <f t="shared" si="3"/>
        <v>0.27839999999999998</v>
      </c>
      <c r="F89" s="7">
        <f t="shared" si="4"/>
        <v>0.29581507737098184</v>
      </c>
      <c r="G89" s="6">
        <v>104.884</v>
      </c>
      <c r="H89" s="25">
        <v>4.0000000000000002E-4</v>
      </c>
      <c r="I89" s="25">
        <v>4.7000000000000002E-3</v>
      </c>
      <c r="J89" s="6">
        <f t="shared" si="5"/>
        <v>4.7169905660283014E-3</v>
      </c>
    </row>
    <row r="90" spans="2:10" x14ac:dyDescent="0.15">
      <c r="B90" s="6">
        <v>1.046</v>
      </c>
      <c r="C90" s="7">
        <v>120.2</v>
      </c>
      <c r="D90" s="7">
        <v>153.80000000000001</v>
      </c>
      <c r="E90" s="7">
        <f t="shared" si="3"/>
        <v>0.30760000000000004</v>
      </c>
      <c r="F90" s="7">
        <f t="shared" si="4"/>
        <v>0.32344668803374699</v>
      </c>
      <c r="G90" s="6">
        <v>104.961</v>
      </c>
      <c r="H90" s="25">
        <v>4.0000000000000002E-4</v>
      </c>
      <c r="I90" s="25">
        <v>4.7000000000000002E-3</v>
      </c>
      <c r="J90" s="6">
        <f t="shared" si="5"/>
        <v>4.7169905660283014E-3</v>
      </c>
    </row>
    <row r="91" spans="2:10" x14ac:dyDescent="0.15">
      <c r="B91" s="6">
        <v>0.74</v>
      </c>
      <c r="C91" s="7">
        <v>140.1</v>
      </c>
      <c r="D91" s="7">
        <v>54.8</v>
      </c>
      <c r="E91" s="7">
        <f t="shared" si="3"/>
        <v>0.1096</v>
      </c>
      <c r="F91" s="7">
        <f t="shared" si="4"/>
        <v>0.1483649554308564</v>
      </c>
      <c r="G91" s="6">
        <v>103.89400000000001</v>
      </c>
      <c r="H91" s="25">
        <v>5.9999999999999995E-4</v>
      </c>
      <c r="I91" s="25">
        <v>4.8999999999999998E-3</v>
      </c>
      <c r="J91" s="6">
        <f t="shared" si="5"/>
        <v>4.9365980188789934E-3</v>
      </c>
    </row>
    <row r="92" spans="2:10" x14ac:dyDescent="0.15">
      <c r="B92" s="6">
        <v>0.79</v>
      </c>
      <c r="C92" s="7">
        <v>140</v>
      </c>
      <c r="D92" s="7">
        <v>64.5</v>
      </c>
      <c r="E92" s="7">
        <f t="shared" si="3"/>
        <v>0.129</v>
      </c>
      <c r="F92" s="7">
        <f t="shared" si="4"/>
        <v>0.16322070947033651</v>
      </c>
      <c r="G92" s="6">
        <v>104.044</v>
      </c>
      <c r="H92" s="25">
        <v>5.9999999999999995E-4</v>
      </c>
      <c r="I92" s="25">
        <v>4.7999999999999996E-3</v>
      </c>
      <c r="J92" s="6">
        <f t="shared" si="5"/>
        <v>4.8373546489791294E-3</v>
      </c>
    </row>
    <row r="93" spans="2:10" x14ac:dyDescent="0.15">
      <c r="B93" s="6">
        <v>0.83</v>
      </c>
      <c r="C93" s="7">
        <v>140</v>
      </c>
      <c r="D93" s="7">
        <v>74.2</v>
      </c>
      <c r="E93" s="7">
        <f t="shared" si="3"/>
        <v>0.1484</v>
      </c>
      <c r="F93" s="7">
        <f t="shared" si="4"/>
        <v>0.1789484842070477</v>
      </c>
      <c r="G93" s="6">
        <v>104.16</v>
      </c>
      <c r="H93" s="25">
        <v>5.0000000000000001E-4</v>
      </c>
      <c r="I93" s="25">
        <v>4.7999999999999996E-3</v>
      </c>
      <c r="J93" s="6">
        <f t="shared" si="5"/>
        <v>4.8259714048054609E-3</v>
      </c>
    </row>
    <row r="94" spans="2:10" x14ac:dyDescent="0.15">
      <c r="B94" s="6">
        <v>0.86899999999999999</v>
      </c>
      <c r="C94" s="7">
        <v>140.1</v>
      </c>
      <c r="D94" s="7">
        <v>85.8</v>
      </c>
      <c r="E94" s="7">
        <f t="shared" si="3"/>
        <v>0.1716</v>
      </c>
      <c r="F94" s="7">
        <f t="shared" si="4"/>
        <v>0.19861158072982554</v>
      </c>
      <c r="G94" s="6">
        <v>104.29900000000001</v>
      </c>
      <c r="H94" s="25">
        <v>5.0000000000000001E-4</v>
      </c>
      <c r="I94" s="25">
        <v>4.7999999999999996E-3</v>
      </c>
      <c r="J94" s="6">
        <f t="shared" si="5"/>
        <v>4.8259714048054609E-3</v>
      </c>
    </row>
    <row r="95" spans="2:10" x14ac:dyDescent="0.15">
      <c r="B95" s="6">
        <v>0.90300000000000002</v>
      </c>
      <c r="C95" s="7">
        <v>140.1</v>
      </c>
      <c r="D95" s="7">
        <v>97.5</v>
      </c>
      <c r="E95" s="7">
        <f t="shared" si="3"/>
        <v>0.19500000000000001</v>
      </c>
      <c r="F95" s="7">
        <f t="shared" si="4"/>
        <v>0.21914607000811126</v>
      </c>
      <c r="G95" s="6">
        <v>104.40300000000001</v>
      </c>
      <c r="H95" s="25">
        <v>4.0000000000000002E-4</v>
      </c>
      <c r="I95" s="25">
        <v>4.7999999999999996E-3</v>
      </c>
      <c r="J95" s="6">
        <f t="shared" si="5"/>
        <v>4.8166378315169173E-3</v>
      </c>
    </row>
    <row r="96" spans="2:10" x14ac:dyDescent="0.15">
      <c r="B96" s="6">
        <v>0.93600000000000005</v>
      </c>
      <c r="C96" s="7">
        <v>140.19999999999999</v>
      </c>
      <c r="D96" s="7">
        <v>111.1</v>
      </c>
      <c r="E96" s="7">
        <f t="shared" si="3"/>
        <v>0.22219999999999998</v>
      </c>
      <c r="F96" s="7">
        <f t="shared" si="4"/>
        <v>0.24366542635343241</v>
      </c>
      <c r="G96" s="6">
        <v>104.521</v>
      </c>
      <c r="H96" s="25">
        <v>4.0000000000000002E-4</v>
      </c>
      <c r="I96" s="25">
        <v>4.7999999999999996E-3</v>
      </c>
      <c r="J96" s="6">
        <f t="shared" si="5"/>
        <v>4.8166378315169173E-3</v>
      </c>
    </row>
    <row r="97" spans="2:10" x14ac:dyDescent="0.15">
      <c r="B97" s="6">
        <v>0.96499999999999997</v>
      </c>
      <c r="C97" s="7">
        <v>140</v>
      </c>
      <c r="D97" s="7">
        <v>124.6</v>
      </c>
      <c r="E97" s="7">
        <f t="shared" si="3"/>
        <v>0.2492</v>
      </c>
      <c r="F97" s="7">
        <f t="shared" si="4"/>
        <v>0.2685156233815828</v>
      </c>
      <c r="G97" s="6">
        <v>104.611</v>
      </c>
      <c r="H97" s="25">
        <v>4.0000000000000002E-4</v>
      </c>
      <c r="I97" s="25">
        <v>4.7999999999999996E-3</v>
      </c>
      <c r="J97" s="6">
        <f t="shared" si="5"/>
        <v>4.8166378315169173E-3</v>
      </c>
    </row>
    <row r="98" spans="2:10" x14ac:dyDescent="0.15">
      <c r="B98" s="6">
        <v>0.99199999999999999</v>
      </c>
      <c r="C98" s="7">
        <v>140.19999999999999</v>
      </c>
      <c r="D98" s="7">
        <v>139.19999999999999</v>
      </c>
      <c r="E98" s="7">
        <f t="shared" si="3"/>
        <v>0.27839999999999998</v>
      </c>
      <c r="F98" s="7">
        <f t="shared" si="4"/>
        <v>0.29581507737098184</v>
      </c>
      <c r="G98" s="6">
        <v>104.70699999999999</v>
      </c>
      <c r="H98" s="25">
        <v>4.0000000000000002E-4</v>
      </c>
      <c r="I98" s="25">
        <v>4.7999999999999996E-3</v>
      </c>
      <c r="J98" s="6">
        <f t="shared" si="5"/>
        <v>4.8166378315169173E-3</v>
      </c>
    </row>
    <row r="99" spans="2:10" x14ac:dyDescent="0.15">
      <c r="B99" s="6">
        <v>1.016</v>
      </c>
      <c r="C99" s="7">
        <v>140.19999999999999</v>
      </c>
      <c r="D99" s="7">
        <v>153.80000000000001</v>
      </c>
      <c r="E99" s="7">
        <f t="shared" si="3"/>
        <v>0.30760000000000004</v>
      </c>
      <c r="F99" s="7">
        <f t="shared" si="4"/>
        <v>0.32344668803374699</v>
      </c>
      <c r="G99" s="6">
        <v>104.806</v>
      </c>
      <c r="H99" s="25">
        <v>4.0000000000000002E-4</v>
      </c>
      <c r="I99" s="25">
        <v>4.7999999999999996E-3</v>
      </c>
      <c r="J99" s="6">
        <f t="shared" si="5"/>
        <v>4.8166378315169173E-3</v>
      </c>
    </row>
    <row r="100" spans="2:10" x14ac:dyDescent="0.15">
      <c r="B100" s="6">
        <v>0.69399999999999995</v>
      </c>
      <c r="C100" s="7">
        <v>160.1</v>
      </c>
      <c r="D100" s="7">
        <v>54.8</v>
      </c>
      <c r="E100" s="7">
        <f t="shared" si="3"/>
        <v>0.1096</v>
      </c>
      <c r="F100" s="7">
        <f t="shared" si="4"/>
        <v>0.1483649554308564</v>
      </c>
      <c r="G100" s="6">
        <v>103.76900000000001</v>
      </c>
      <c r="H100" s="25">
        <v>6.9999999999999999E-4</v>
      </c>
      <c r="I100" s="25">
        <v>5.1999999999999998E-3</v>
      </c>
      <c r="J100" s="6">
        <f t="shared" si="5"/>
        <v>5.2469038489379623E-3</v>
      </c>
    </row>
    <row r="101" spans="2:10" x14ac:dyDescent="0.15">
      <c r="B101" s="6">
        <v>0.747</v>
      </c>
      <c r="C101" s="7">
        <v>160.1</v>
      </c>
      <c r="D101" s="7">
        <v>64.5</v>
      </c>
      <c r="E101" s="7">
        <f t="shared" si="3"/>
        <v>0.129</v>
      </c>
      <c r="F101" s="7">
        <f t="shared" si="4"/>
        <v>0.16322070947033651</v>
      </c>
      <c r="G101" s="6">
        <v>103.90600000000001</v>
      </c>
      <c r="H101" s="25">
        <v>5.9999999999999995E-4</v>
      </c>
      <c r="I101" s="25">
        <v>4.8999999999999998E-3</v>
      </c>
      <c r="J101" s="6">
        <f t="shared" si="5"/>
        <v>4.9365980188789934E-3</v>
      </c>
    </row>
    <row r="102" spans="2:10" x14ac:dyDescent="0.15">
      <c r="B102" s="6">
        <v>0.79</v>
      </c>
      <c r="C102" s="7">
        <v>160.1</v>
      </c>
      <c r="D102" s="7">
        <v>74.2</v>
      </c>
      <c r="E102" s="7">
        <f t="shared" si="3"/>
        <v>0.1484</v>
      </c>
      <c r="F102" s="7">
        <f t="shared" si="4"/>
        <v>0.1789484842070477</v>
      </c>
      <c r="G102" s="6">
        <v>104.029</v>
      </c>
      <c r="H102" s="25">
        <v>5.0000000000000001E-4</v>
      </c>
      <c r="I102" s="25">
        <v>4.7999999999999996E-3</v>
      </c>
      <c r="J102" s="6">
        <f t="shared" si="5"/>
        <v>4.8259714048054609E-3</v>
      </c>
    </row>
    <row r="103" spans="2:10" x14ac:dyDescent="0.15">
      <c r="B103" s="6">
        <v>0.83199999999999996</v>
      </c>
      <c r="C103" s="7">
        <v>160.1</v>
      </c>
      <c r="D103" s="7">
        <v>85.8</v>
      </c>
      <c r="E103" s="7">
        <f t="shared" si="3"/>
        <v>0.1716</v>
      </c>
      <c r="F103" s="7">
        <f t="shared" si="4"/>
        <v>0.19861158072982554</v>
      </c>
      <c r="G103" s="6">
        <v>104.154</v>
      </c>
      <c r="H103" s="25">
        <v>5.0000000000000001E-4</v>
      </c>
      <c r="I103" s="25">
        <v>4.7999999999999996E-3</v>
      </c>
      <c r="J103" s="6">
        <f t="shared" si="5"/>
        <v>4.8259714048054609E-3</v>
      </c>
    </row>
    <row r="104" spans="2:10" x14ac:dyDescent="0.15">
      <c r="B104" s="6">
        <v>0.86799999999999999</v>
      </c>
      <c r="C104" s="7">
        <v>160.19999999999999</v>
      </c>
      <c r="D104" s="7">
        <v>97.5</v>
      </c>
      <c r="E104" s="7">
        <f t="shared" si="3"/>
        <v>0.19500000000000001</v>
      </c>
      <c r="F104" s="7">
        <f t="shared" si="4"/>
        <v>0.21914607000811126</v>
      </c>
      <c r="G104" s="6">
        <v>104.26900000000001</v>
      </c>
      <c r="H104" s="25">
        <v>5.0000000000000001E-4</v>
      </c>
      <c r="I104" s="25">
        <v>4.7999999999999996E-3</v>
      </c>
      <c r="J104" s="6">
        <f t="shared" si="5"/>
        <v>4.8259714048054609E-3</v>
      </c>
    </row>
    <row r="105" spans="2:10" x14ac:dyDescent="0.15">
      <c r="B105" s="6">
        <v>0.90300000000000002</v>
      </c>
      <c r="C105" s="7">
        <v>160.1</v>
      </c>
      <c r="D105" s="7">
        <v>111.1</v>
      </c>
      <c r="E105" s="7">
        <f t="shared" si="3"/>
        <v>0.22219999999999998</v>
      </c>
      <c r="F105" s="7">
        <f t="shared" si="4"/>
        <v>0.24366542635343241</v>
      </c>
      <c r="G105" s="6">
        <v>104.384</v>
      </c>
      <c r="H105" s="25">
        <v>4.0000000000000002E-4</v>
      </c>
      <c r="I105" s="25">
        <v>4.7999999999999996E-3</v>
      </c>
      <c r="J105" s="6">
        <f t="shared" si="5"/>
        <v>4.8166378315169173E-3</v>
      </c>
    </row>
    <row r="106" spans="2:10" x14ac:dyDescent="0.15">
      <c r="B106" s="6">
        <v>0.93300000000000005</v>
      </c>
      <c r="C106" s="7">
        <v>160.1</v>
      </c>
      <c r="D106" s="7">
        <v>124.6</v>
      </c>
      <c r="E106" s="7">
        <f t="shared" si="3"/>
        <v>0.2492</v>
      </c>
      <c r="F106" s="7">
        <f t="shared" si="4"/>
        <v>0.2685156233815828</v>
      </c>
      <c r="G106" s="6">
        <v>104.473</v>
      </c>
      <c r="H106" s="25">
        <v>4.0000000000000002E-4</v>
      </c>
      <c r="I106" s="25">
        <v>4.7999999999999996E-3</v>
      </c>
      <c r="J106" s="6">
        <f t="shared" si="5"/>
        <v>4.8166378315169173E-3</v>
      </c>
    </row>
    <row r="107" spans="2:10" x14ac:dyDescent="0.15">
      <c r="B107" s="6">
        <v>0.96199999999999997</v>
      </c>
      <c r="C107" s="7">
        <v>160.19999999999999</v>
      </c>
      <c r="D107" s="7">
        <v>139.19999999999999</v>
      </c>
      <c r="E107" s="7">
        <f t="shared" si="3"/>
        <v>0.27839999999999998</v>
      </c>
      <c r="F107" s="7">
        <f t="shared" si="4"/>
        <v>0.29581507737098184</v>
      </c>
      <c r="G107" s="6">
        <v>104.538</v>
      </c>
      <c r="H107" s="25">
        <v>4.0000000000000002E-4</v>
      </c>
      <c r="I107" s="25">
        <v>4.7999999999999996E-3</v>
      </c>
      <c r="J107" s="6">
        <f t="shared" si="5"/>
        <v>4.8166378315169173E-3</v>
      </c>
    </row>
    <row r="108" spans="2:10" x14ac:dyDescent="0.15">
      <c r="B108" s="6">
        <v>0.98799999999999999</v>
      </c>
      <c r="C108" s="7">
        <v>160.19999999999999</v>
      </c>
      <c r="D108" s="7">
        <v>153.80000000000001</v>
      </c>
      <c r="E108" s="7">
        <f t="shared" si="3"/>
        <v>0.30760000000000004</v>
      </c>
      <c r="F108" s="7">
        <f t="shared" si="4"/>
        <v>0.32344668803374699</v>
      </c>
      <c r="G108" s="6">
        <v>104.646</v>
      </c>
      <c r="H108" s="25">
        <v>4.0000000000000002E-4</v>
      </c>
      <c r="I108" s="25">
        <v>4.7999999999999996E-3</v>
      </c>
      <c r="J108" s="6">
        <f t="shared" si="5"/>
        <v>4.8166378315169173E-3</v>
      </c>
    </row>
    <row r="109" spans="2:10" x14ac:dyDescent="0.15">
      <c r="B109" s="6">
        <v>0.70699999999999996</v>
      </c>
      <c r="C109" s="7">
        <v>180</v>
      </c>
      <c r="D109" s="7">
        <v>64.5</v>
      </c>
      <c r="E109" s="7">
        <f t="shared" si="3"/>
        <v>0.129</v>
      </c>
      <c r="F109" s="7">
        <f t="shared" si="4"/>
        <v>0.16322070947033651</v>
      </c>
      <c r="G109" s="6">
        <v>103.798</v>
      </c>
      <c r="H109" s="25">
        <v>5.9999999999999995E-4</v>
      </c>
      <c r="I109" s="25">
        <v>5.1000000000000004E-3</v>
      </c>
      <c r="J109" s="6">
        <f t="shared" si="5"/>
        <v>5.1351728305871073E-3</v>
      </c>
    </row>
    <row r="110" spans="2:10" x14ac:dyDescent="0.15">
      <c r="B110" s="6">
        <v>0.752</v>
      </c>
      <c r="C110" s="7">
        <v>180</v>
      </c>
      <c r="D110" s="7">
        <v>74.2</v>
      </c>
      <c r="E110" s="7">
        <f t="shared" si="3"/>
        <v>0.1484</v>
      </c>
      <c r="F110" s="7">
        <f t="shared" si="4"/>
        <v>0.1789484842070477</v>
      </c>
      <c r="G110" s="6">
        <v>103.902</v>
      </c>
      <c r="H110" s="25">
        <v>5.9999999999999995E-4</v>
      </c>
      <c r="I110" s="25">
        <v>4.8999999999999998E-3</v>
      </c>
      <c r="J110" s="6">
        <f t="shared" si="5"/>
        <v>4.9365980188789934E-3</v>
      </c>
    </row>
    <row r="111" spans="2:10" x14ac:dyDescent="0.15">
      <c r="B111" s="6">
        <v>0.79700000000000004</v>
      </c>
      <c r="C111" s="7">
        <v>180.1</v>
      </c>
      <c r="D111" s="7">
        <v>85.8</v>
      </c>
      <c r="E111" s="7">
        <f t="shared" si="3"/>
        <v>0.1716</v>
      </c>
      <c r="F111" s="7">
        <f t="shared" si="4"/>
        <v>0.19861158072982554</v>
      </c>
      <c r="G111" s="6">
        <v>104.014</v>
      </c>
      <c r="H111" s="25">
        <v>5.0000000000000001E-4</v>
      </c>
      <c r="I111" s="25">
        <v>4.7999999999999996E-3</v>
      </c>
      <c r="J111" s="6">
        <f t="shared" si="5"/>
        <v>4.8259714048054609E-3</v>
      </c>
    </row>
    <row r="112" spans="2:10" x14ac:dyDescent="0.15">
      <c r="B112" s="6">
        <v>0.83499999999999996</v>
      </c>
      <c r="C112" s="7">
        <v>180.1</v>
      </c>
      <c r="D112" s="7">
        <v>97.5</v>
      </c>
      <c r="E112" s="7">
        <f t="shared" si="3"/>
        <v>0.19500000000000001</v>
      </c>
      <c r="F112" s="7">
        <f t="shared" si="4"/>
        <v>0.21914607000811126</v>
      </c>
      <c r="G112" s="6">
        <v>104.152</v>
      </c>
      <c r="H112" s="25">
        <v>5.0000000000000001E-4</v>
      </c>
      <c r="I112" s="25">
        <v>4.7999999999999996E-3</v>
      </c>
      <c r="J112" s="6">
        <f t="shared" si="5"/>
        <v>4.8259714048054609E-3</v>
      </c>
    </row>
    <row r="113" spans="2:10" x14ac:dyDescent="0.15">
      <c r="B113" s="6">
        <v>0.872</v>
      </c>
      <c r="C113" s="7">
        <v>180</v>
      </c>
      <c r="D113" s="7">
        <v>111.1</v>
      </c>
      <c r="E113" s="7">
        <f t="shared" si="3"/>
        <v>0.22219999999999998</v>
      </c>
      <c r="F113" s="7">
        <f t="shared" si="4"/>
        <v>0.24366542635343241</v>
      </c>
      <c r="G113" s="6">
        <v>104.271</v>
      </c>
      <c r="H113" s="25">
        <v>4.0000000000000002E-4</v>
      </c>
      <c r="I113" s="25">
        <v>4.7999999999999996E-3</v>
      </c>
      <c r="J113" s="6">
        <f t="shared" si="5"/>
        <v>4.8166378315169173E-3</v>
      </c>
    </row>
    <row r="114" spans="2:10" x14ac:dyDescent="0.15">
      <c r="B114" s="6">
        <v>0.90400000000000003</v>
      </c>
      <c r="C114" s="7">
        <v>180</v>
      </c>
      <c r="D114" s="7">
        <v>124.6</v>
      </c>
      <c r="E114" s="7">
        <f t="shared" si="3"/>
        <v>0.2492</v>
      </c>
      <c r="F114" s="7">
        <f t="shared" si="4"/>
        <v>0.2685156233815828</v>
      </c>
      <c r="G114" s="6">
        <v>104.35599999999999</v>
      </c>
      <c r="H114" s="25">
        <v>4.0000000000000002E-4</v>
      </c>
      <c r="I114" s="25">
        <v>4.7999999999999996E-3</v>
      </c>
      <c r="J114" s="6">
        <f t="shared" si="5"/>
        <v>4.8166378315169173E-3</v>
      </c>
    </row>
    <row r="115" spans="2:10" x14ac:dyDescent="0.15">
      <c r="B115" s="6">
        <v>0.93400000000000005</v>
      </c>
      <c r="C115" s="7">
        <v>179.9</v>
      </c>
      <c r="D115" s="7">
        <v>139.19999999999999</v>
      </c>
      <c r="E115" s="7">
        <f t="shared" si="3"/>
        <v>0.27839999999999998</v>
      </c>
      <c r="F115" s="7">
        <f t="shared" si="4"/>
        <v>0.29581507737098184</v>
      </c>
      <c r="G115" s="6">
        <v>104.426</v>
      </c>
      <c r="H115" s="25">
        <v>4.0000000000000002E-4</v>
      </c>
      <c r="I115" s="25">
        <v>4.7999999999999996E-3</v>
      </c>
      <c r="J115" s="6">
        <f t="shared" si="5"/>
        <v>4.8166378315169173E-3</v>
      </c>
    </row>
    <row r="116" spans="2:10" x14ac:dyDescent="0.15">
      <c r="B116" s="6">
        <v>0.96</v>
      </c>
      <c r="C116" s="7">
        <v>180</v>
      </c>
      <c r="D116" s="7">
        <v>153.80000000000001</v>
      </c>
      <c r="E116" s="7">
        <f t="shared" si="3"/>
        <v>0.30760000000000004</v>
      </c>
      <c r="F116" s="7">
        <f t="shared" si="4"/>
        <v>0.32344668803374699</v>
      </c>
      <c r="G116" s="6">
        <v>104.536</v>
      </c>
      <c r="H116" s="25">
        <v>4.0000000000000002E-4</v>
      </c>
      <c r="I116" s="25">
        <v>4.7999999999999996E-3</v>
      </c>
      <c r="J116" s="6">
        <f t="shared" si="5"/>
        <v>4.8166378315169173E-3</v>
      </c>
    </row>
    <row r="117" spans="2:10" x14ac:dyDescent="0.15">
      <c r="B117" s="6">
        <v>0.71699999999999997</v>
      </c>
      <c r="C117" s="7">
        <v>200.1</v>
      </c>
      <c r="D117" s="7">
        <v>74.2</v>
      </c>
      <c r="E117" s="7">
        <f t="shared" si="3"/>
        <v>0.1484</v>
      </c>
      <c r="F117" s="7">
        <f t="shared" si="4"/>
        <v>0.1789484842070477</v>
      </c>
      <c r="G117" s="6">
        <v>103.776</v>
      </c>
      <c r="H117" s="25">
        <v>5.9999999999999995E-4</v>
      </c>
      <c r="I117" s="25">
        <v>5.3E-3</v>
      </c>
      <c r="J117" s="6">
        <f t="shared" si="5"/>
        <v>5.3338541412378346E-3</v>
      </c>
    </row>
    <row r="118" spans="2:10" x14ac:dyDescent="0.15">
      <c r="B118" s="6">
        <v>0.76400000000000001</v>
      </c>
      <c r="C118" s="7">
        <v>200</v>
      </c>
      <c r="D118" s="7">
        <v>85.8</v>
      </c>
      <c r="E118" s="7">
        <f t="shared" si="3"/>
        <v>0.1716</v>
      </c>
      <c r="F118" s="7">
        <f t="shared" si="4"/>
        <v>0.19861158072982554</v>
      </c>
      <c r="G118" s="6">
        <v>103.892</v>
      </c>
      <c r="H118" s="25">
        <v>5.0000000000000001E-4</v>
      </c>
      <c r="I118" s="25">
        <v>5.0000000000000001E-3</v>
      </c>
      <c r="J118" s="6">
        <f t="shared" si="5"/>
        <v>5.0249378105604453E-3</v>
      </c>
    </row>
    <row r="119" spans="2:10" x14ac:dyDescent="0.15">
      <c r="B119" s="6">
        <v>0.80300000000000005</v>
      </c>
      <c r="C119" s="7">
        <v>200</v>
      </c>
      <c r="D119" s="7">
        <v>97.5</v>
      </c>
      <c r="E119" s="7">
        <f t="shared" si="3"/>
        <v>0.19500000000000001</v>
      </c>
      <c r="F119" s="7">
        <f t="shared" si="4"/>
        <v>0.21914607000811126</v>
      </c>
      <c r="G119" s="6">
        <v>104.005</v>
      </c>
      <c r="H119" s="25">
        <v>5.0000000000000001E-4</v>
      </c>
      <c r="I119" s="25">
        <v>5.0000000000000001E-3</v>
      </c>
      <c r="J119" s="6">
        <f t="shared" si="5"/>
        <v>5.0249378105604453E-3</v>
      </c>
    </row>
    <row r="120" spans="2:10" x14ac:dyDescent="0.15">
      <c r="B120" s="6">
        <v>0.84199999999999997</v>
      </c>
      <c r="C120" s="7">
        <v>200</v>
      </c>
      <c r="D120" s="7">
        <v>111.1</v>
      </c>
      <c r="E120" s="7">
        <f t="shared" si="3"/>
        <v>0.22219999999999998</v>
      </c>
      <c r="F120" s="7">
        <f t="shared" si="4"/>
        <v>0.24366542635343241</v>
      </c>
      <c r="G120" s="6">
        <v>104.108</v>
      </c>
      <c r="H120" s="25">
        <v>5.0000000000000001E-4</v>
      </c>
      <c r="I120" s="25">
        <v>5.0000000000000001E-3</v>
      </c>
      <c r="J120" s="6">
        <f t="shared" si="5"/>
        <v>5.0249378105604453E-3</v>
      </c>
    </row>
    <row r="121" spans="2:10" x14ac:dyDescent="0.15">
      <c r="B121" s="6">
        <v>0.875</v>
      </c>
      <c r="C121" s="7">
        <v>200.1</v>
      </c>
      <c r="D121" s="7">
        <v>124.6</v>
      </c>
      <c r="E121" s="7">
        <f t="shared" si="3"/>
        <v>0.2492</v>
      </c>
      <c r="F121" s="7">
        <f t="shared" si="4"/>
        <v>0.2685156233815828</v>
      </c>
      <c r="G121" s="6">
        <v>104.21599999999999</v>
      </c>
      <c r="H121" s="25">
        <v>4.0000000000000002E-4</v>
      </c>
      <c r="I121" s="25">
        <v>5.0000000000000001E-3</v>
      </c>
      <c r="J121" s="6">
        <f t="shared" si="5"/>
        <v>5.0159744815937808E-3</v>
      </c>
    </row>
    <row r="122" spans="2:10" x14ac:dyDescent="0.15">
      <c r="B122" s="6">
        <v>0.90600000000000003</v>
      </c>
      <c r="C122" s="7">
        <v>200.2</v>
      </c>
      <c r="D122" s="7">
        <v>139.19999999999999</v>
      </c>
      <c r="E122" s="7">
        <f t="shared" si="3"/>
        <v>0.27839999999999998</v>
      </c>
      <c r="F122" s="7">
        <f t="shared" si="4"/>
        <v>0.29581507737098184</v>
      </c>
      <c r="G122" s="6">
        <v>104.327</v>
      </c>
      <c r="H122" s="25">
        <v>4.0000000000000002E-4</v>
      </c>
      <c r="I122" s="25">
        <v>4.8999999999999998E-3</v>
      </c>
      <c r="J122" s="6">
        <f t="shared" si="5"/>
        <v>4.9162994213127415E-3</v>
      </c>
    </row>
    <row r="123" spans="2:10" x14ac:dyDescent="0.15">
      <c r="B123" s="8">
        <v>0.93500000000000005</v>
      </c>
      <c r="C123" s="9">
        <v>199.9</v>
      </c>
      <c r="D123" s="9">
        <v>153.80000000000001</v>
      </c>
      <c r="E123" s="9">
        <f t="shared" si="3"/>
        <v>0.30760000000000004</v>
      </c>
      <c r="F123" s="9">
        <f t="shared" si="4"/>
        <v>0.32344668803374699</v>
      </c>
      <c r="G123" s="8">
        <v>104.43899999999999</v>
      </c>
      <c r="H123" s="26">
        <v>4.0000000000000002E-4</v>
      </c>
      <c r="I123" s="26">
        <v>5.0000000000000001E-3</v>
      </c>
      <c r="J123" s="8">
        <f t="shared" si="5"/>
        <v>5.0159744815937808E-3</v>
      </c>
    </row>
    <row r="124" spans="2:10" ht="18" x14ac:dyDescent="0.15">
      <c r="B124" s="1" t="s">
        <v>38</v>
      </c>
      <c r="C124" s="2"/>
      <c r="D124" s="2"/>
      <c r="E124" s="2"/>
      <c r="F124" s="2"/>
      <c r="G124" s="2"/>
    </row>
    <row r="125" spans="2:10" ht="18" x14ac:dyDescent="0.15">
      <c r="B125" s="1" t="s">
        <v>39</v>
      </c>
      <c r="C125" s="2"/>
      <c r="D125" s="2"/>
      <c r="E125" s="2"/>
      <c r="F125" s="2"/>
      <c r="G125" s="2"/>
    </row>
    <row r="126" spans="2:10" ht="18" x14ac:dyDescent="0.15">
      <c r="B126" s="1" t="s">
        <v>42</v>
      </c>
      <c r="C126" s="2"/>
      <c r="D126" s="2"/>
      <c r="E126" s="2"/>
      <c r="F126" s="2"/>
      <c r="G126" s="2"/>
    </row>
    <row r="127" spans="2:10" ht="18" x14ac:dyDescent="0.15">
      <c r="B127" s="1" t="s">
        <v>49</v>
      </c>
      <c r="C127" s="2"/>
      <c r="D127" s="2"/>
      <c r="E127" s="2"/>
      <c r="F127" s="2"/>
      <c r="G127" s="2"/>
    </row>
    <row r="128" spans="2:10" ht="18" x14ac:dyDescent="0.15">
      <c r="B128" s="1" t="s">
        <v>41</v>
      </c>
      <c r="C128" s="2"/>
      <c r="D128" s="2"/>
      <c r="E128" s="2"/>
      <c r="F128" s="2"/>
      <c r="G128" s="2"/>
    </row>
    <row r="129" spans="2:7" ht="18" x14ac:dyDescent="0.15">
      <c r="B129" s="1" t="s">
        <v>60</v>
      </c>
      <c r="C129" s="2"/>
      <c r="D129" s="2"/>
      <c r="E129" s="2"/>
      <c r="F129" s="2"/>
      <c r="G129" s="2"/>
    </row>
    <row r="130" spans="2:7" ht="18" x14ac:dyDescent="0.15">
      <c r="B130" s="1" t="s">
        <v>58</v>
      </c>
      <c r="C130" s="2"/>
      <c r="D130" s="2"/>
      <c r="E130" s="2"/>
      <c r="F130" s="2"/>
      <c r="G130" s="2"/>
    </row>
    <row r="131" spans="2:7" ht="18" x14ac:dyDescent="0.15">
      <c r="B131" s="3" t="s">
        <v>64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P77"/>
  <sheetViews>
    <sheetView zoomScale="93" zoomScaleNormal="93" workbookViewId="0">
      <pane ySplit="4" topLeftCell="A14" activePane="bottomLeft" state="frozen"/>
      <selection pane="bottomLeft" activeCell="D6" sqref="D6"/>
    </sheetView>
  </sheetViews>
  <sheetFormatPr defaultRowHeight="15" x14ac:dyDescent="0.15"/>
  <cols>
    <col min="1" max="1" width="1.875" style="3" customWidth="1"/>
    <col min="2" max="2" width="9" style="3"/>
    <col min="3" max="3" width="10.875" style="3" customWidth="1"/>
    <col min="4" max="4" width="18.75" style="3" bestFit="1" customWidth="1"/>
    <col min="5" max="5" width="9" style="3"/>
    <col min="6" max="6" width="15.125" style="3" customWidth="1"/>
    <col min="7" max="7" width="17.75" style="3" customWidth="1"/>
    <col min="8" max="8" width="22.125" style="3" customWidth="1"/>
    <col min="9" max="9" width="11.25" style="3" customWidth="1"/>
    <col min="10" max="10" width="17" style="3" customWidth="1"/>
    <col min="11" max="11" width="15.875" style="3" customWidth="1"/>
    <col min="12" max="12" width="21.25" style="3" customWidth="1"/>
    <col min="13" max="16384" width="9" style="3"/>
  </cols>
  <sheetData>
    <row r="1" spans="2:16" x14ac:dyDescent="0.15">
      <c r="B1" s="1" t="s">
        <v>61</v>
      </c>
      <c r="C1" s="2"/>
      <c r="D1" s="2"/>
      <c r="E1" s="2"/>
      <c r="F1" s="2"/>
      <c r="G1" s="2"/>
      <c r="H1" s="2"/>
      <c r="I1" s="2"/>
    </row>
    <row r="2" spans="2:16" ht="18" x14ac:dyDescent="0.15">
      <c r="B2" s="4" t="s">
        <v>11</v>
      </c>
      <c r="C2" s="4" t="s">
        <v>2</v>
      </c>
      <c r="D2" s="4" t="s">
        <v>53</v>
      </c>
      <c r="E2" s="4" t="s">
        <v>3</v>
      </c>
      <c r="F2" s="4" t="s">
        <v>52</v>
      </c>
      <c r="G2" s="4" t="s">
        <v>40</v>
      </c>
      <c r="H2" s="4" t="s">
        <v>43</v>
      </c>
      <c r="I2" s="4" t="s">
        <v>65</v>
      </c>
      <c r="J2" s="4" t="s">
        <v>63</v>
      </c>
      <c r="K2" s="4" t="s">
        <v>57</v>
      </c>
      <c r="L2" s="4" t="s">
        <v>62</v>
      </c>
    </row>
    <row r="3" spans="2:16" ht="16.5" x14ac:dyDescent="0.15">
      <c r="B3" s="23" t="s">
        <v>44</v>
      </c>
      <c r="C3" s="23" t="s">
        <v>45</v>
      </c>
      <c r="D3" s="23" t="s">
        <v>54</v>
      </c>
      <c r="E3" s="23" t="s">
        <v>46</v>
      </c>
      <c r="F3" s="23" t="s">
        <v>51</v>
      </c>
      <c r="G3" s="23" t="s">
        <v>48</v>
      </c>
      <c r="H3" s="23" t="s">
        <v>50</v>
      </c>
      <c r="I3" s="22" t="s">
        <v>47</v>
      </c>
      <c r="J3" s="23" t="s">
        <v>56</v>
      </c>
      <c r="K3" s="23" t="s">
        <v>55</v>
      </c>
      <c r="L3" s="2"/>
    </row>
    <row r="4" spans="2:16" ht="18" x14ac:dyDescent="0.15">
      <c r="B4" s="5" t="s">
        <v>12</v>
      </c>
      <c r="C4" s="5" t="s">
        <v>4</v>
      </c>
      <c r="D4" s="5" t="s">
        <v>4</v>
      </c>
      <c r="E4" s="5" t="s">
        <v>5</v>
      </c>
      <c r="F4" s="5" t="s">
        <v>5</v>
      </c>
      <c r="G4" s="5" t="s">
        <v>1</v>
      </c>
      <c r="H4" s="5" t="s">
        <v>1</v>
      </c>
      <c r="I4" s="5" t="s">
        <v>13</v>
      </c>
      <c r="J4" s="5" t="s">
        <v>9</v>
      </c>
      <c r="K4" s="5" t="s">
        <v>9</v>
      </c>
      <c r="L4" s="5" t="s">
        <v>9</v>
      </c>
    </row>
    <row r="5" spans="2:16" x14ac:dyDescent="0.15">
      <c r="B5" s="6">
        <v>1.1559999999999999</v>
      </c>
      <c r="C5" s="7">
        <v>60</v>
      </c>
      <c r="D5" s="7">
        <v>0.2</v>
      </c>
      <c r="E5" s="7">
        <v>166.4</v>
      </c>
      <c r="F5" s="7">
        <v>0.7</v>
      </c>
      <c r="G5" s="7">
        <f>E5*(0.2/100)</f>
        <v>0.33280000000000004</v>
      </c>
      <c r="H5" s="7">
        <f>SQRT(G5^2+F5^2)</f>
        <v>0.77508440830660497</v>
      </c>
      <c r="I5" s="6">
        <v>105.52800000000001</v>
      </c>
      <c r="J5" s="25">
        <v>4.0000000000000002E-4</v>
      </c>
      <c r="K5" s="25">
        <v>4.7999999999999996E-3</v>
      </c>
      <c r="L5" s="6">
        <f>(J5^2+K5^2)^(0.5)</f>
        <v>4.8166378315169173E-3</v>
      </c>
      <c r="M5" s="24"/>
      <c r="N5" s="10"/>
      <c r="O5" s="11"/>
      <c r="P5" s="11"/>
    </row>
    <row r="6" spans="2:16" x14ac:dyDescent="0.15">
      <c r="B6" s="6">
        <v>1.181</v>
      </c>
      <c r="C6" s="7">
        <v>60.5</v>
      </c>
      <c r="D6" s="7">
        <v>0.5</v>
      </c>
      <c r="E6" s="7">
        <v>190.3</v>
      </c>
      <c r="F6" s="7">
        <v>0.6</v>
      </c>
      <c r="G6" s="7">
        <f t="shared" ref="G6:G35" si="0">E6*(0.2/100)</f>
        <v>0.38060000000000005</v>
      </c>
      <c r="H6" s="7">
        <f t="shared" ref="H6:H36" si="1">SQRT(G6^2+F6^2)</f>
        <v>0.71053244823864303</v>
      </c>
      <c r="I6" s="6">
        <v>105.637</v>
      </c>
      <c r="J6" s="25">
        <v>6.9999999999999999E-4</v>
      </c>
      <c r="K6" s="25">
        <v>5.0000000000000001E-3</v>
      </c>
      <c r="L6" s="6">
        <f t="shared" ref="L6:L36" si="2">(J6^2+K6^2)^(0.5)</f>
        <v>5.0487622245457353E-3</v>
      </c>
      <c r="M6" s="24"/>
      <c r="N6" s="10"/>
      <c r="O6" s="11"/>
      <c r="P6" s="11"/>
    </row>
    <row r="7" spans="2:16" x14ac:dyDescent="0.15">
      <c r="B7" s="6">
        <v>1.145</v>
      </c>
      <c r="C7" s="7">
        <v>82.4</v>
      </c>
      <c r="D7" s="7">
        <v>0.2</v>
      </c>
      <c r="E7" s="7">
        <v>188</v>
      </c>
      <c r="F7" s="7">
        <v>0.4</v>
      </c>
      <c r="G7" s="7">
        <f t="shared" si="0"/>
        <v>0.376</v>
      </c>
      <c r="H7" s="7">
        <f t="shared" si="1"/>
        <v>0.54897723085752836</v>
      </c>
      <c r="I7" s="6">
        <v>105.453</v>
      </c>
      <c r="J7" s="25">
        <v>4.0000000000000002E-4</v>
      </c>
      <c r="K7" s="25">
        <v>4.7999999999999996E-3</v>
      </c>
      <c r="L7" s="6">
        <f t="shared" si="2"/>
        <v>4.8166378315169173E-3</v>
      </c>
      <c r="M7" s="24"/>
      <c r="N7" s="10"/>
      <c r="O7" s="11"/>
      <c r="P7" s="11"/>
    </row>
    <row r="8" spans="2:16" x14ac:dyDescent="0.15">
      <c r="B8" s="6">
        <v>1.1419999999999999</v>
      </c>
      <c r="C8" s="7">
        <v>80.099999999999994</v>
      </c>
      <c r="D8" s="7">
        <v>0.1</v>
      </c>
      <c r="E8" s="7">
        <v>181.5</v>
      </c>
      <c r="F8" s="7">
        <v>1.1000000000000001</v>
      </c>
      <c r="G8" s="7">
        <f t="shared" si="0"/>
        <v>0.36299999999999999</v>
      </c>
      <c r="H8" s="7">
        <f t="shared" si="1"/>
        <v>1.1583475298890227</v>
      </c>
      <c r="I8" s="6">
        <v>105.435</v>
      </c>
      <c r="J8" s="25">
        <v>2.9999999999999997E-4</v>
      </c>
      <c r="K8" s="25">
        <v>4.7999999999999996E-3</v>
      </c>
      <c r="L8" s="6">
        <f t="shared" si="2"/>
        <v>4.8093658625644187E-3</v>
      </c>
      <c r="M8" s="24"/>
      <c r="N8" s="10"/>
      <c r="O8" s="11"/>
      <c r="P8" s="11"/>
    </row>
    <row r="9" spans="2:16" x14ac:dyDescent="0.15">
      <c r="B9" s="6">
        <v>1.163</v>
      </c>
      <c r="C9" s="7">
        <v>80.099999999999994</v>
      </c>
      <c r="D9" s="7">
        <v>0.1</v>
      </c>
      <c r="E9" s="7">
        <v>201.4</v>
      </c>
      <c r="F9" s="7">
        <v>0.1</v>
      </c>
      <c r="G9" s="7">
        <f t="shared" si="0"/>
        <v>0.40280000000000005</v>
      </c>
      <c r="H9" s="7">
        <f t="shared" si="1"/>
        <v>0.41502751716000719</v>
      </c>
      <c r="I9" s="6">
        <v>105.51600000000001</v>
      </c>
      <c r="J9" s="25">
        <v>2.9999999999999997E-4</v>
      </c>
      <c r="K9" s="25">
        <v>4.8999999999999998E-3</v>
      </c>
      <c r="L9" s="6">
        <f t="shared" si="2"/>
        <v>4.9091750834534308E-3</v>
      </c>
      <c r="M9" s="24"/>
      <c r="N9" s="10"/>
      <c r="O9" s="11"/>
      <c r="P9" s="11"/>
    </row>
    <row r="10" spans="2:16" x14ac:dyDescent="0.15">
      <c r="B10" s="6">
        <v>1.143</v>
      </c>
      <c r="C10" s="7">
        <v>100</v>
      </c>
      <c r="D10" s="7">
        <v>0.3</v>
      </c>
      <c r="E10" s="7">
        <v>209</v>
      </c>
      <c r="F10" s="7">
        <v>0.6</v>
      </c>
      <c r="G10" s="7">
        <f t="shared" si="0"/>
        <v>0.41799999999999998</v>
      </c>
      <c r="H10" s="7">
        <f t="shared" si="1"/>
        <v>0.73124824786114873</v>
      </c>
      <c r="I10" s="6">
        <v>105.39100000000001</v>
      </c>
      <c r="J10" s="25">
        <v>5.0000000000000001E-4</v>
      </c>
      <c r="K10" s="25">
        <v>4.8999999999999998E-3</v>
      </c>
      <c r="L10" s="6">
        <f t="shared" si="2"/>
        <v>4.9254441424099E-3</v>
      </c>
      <c r="M10" s="24"/>
      <c r="N10" s="10"/>
      <c r="O10" s="11"/>
      <c r="P10" s="11"/>
    </row>
    <row r="11" spans="2:16" x14ac:dyDescent="0.15">
      <c r="B11" s="6">
        <v>1.1359999999999999</v>
      </c>
      <c r="C11" s="7">
        <v>100.1</v>
      </c>
      <c r="D11" s="7">
        <v>0.1</v>
      </c>
      <c r="E11" s="7">
        <v>202.2</v>
      </c>
      <c r="F11" s="7">
        <v>0.1</v>
      </c>
      <c r="G11" s="7">
        <f t="shared" si="0"/>
        <v>0.40439999999999998</v>
      </c>
      <c r="H11" s="7">
        <f t="shared" si="1"/>
        <v>0.41658055643536701</v>
      </c>
      <c r="I11" s="6">
        <v>105.36199999999999</v>
      </c>
      <c r="J11" s="25">
        <v>2.9999999999999997E-4</v>
      </c>
      <c r="K11" s="25">
        <v>4.7999999999999996E-3</v>
      </c>
      <c r="L11" s="6">
        <f t="shared" si="2"/>
        <v>4.8093658625644187E-3</v>
      </c>
      <c r="M11" s="24"/>
      <c r="N11" s="10"/>
      <c r="O11" s="11"/>
      <c r="P11" s="11"/>
    </row>
    <row r="12" spans="2:16" x14ac:dyDescent="0.15">
      <c r="B12" s="6">
        <v>1.125</v>
      </c>
      <c r="C12" s="7">
        <v>100</v>
      </c>
      <c r="D12" s="7">
        <v>0</v>
      </c>
      <c r="E12" s="7">
        <v>192.3</v>
      </c>
      <c r="F12" s="7">
        <v>0.2</v>
      </c>
      <c r="G12" s="7">
        <f t="shared" si="0"/>
        <v>0.38460000000000005</v>
      </c>
      <c r="H12" s="7">
        <f t="shared" si="1"/>
        <v>0.43349412914132995</v>
      </c>
      <c r="I12" s="6">
        <v>105.316</v>
      </c>
      <c r="J12" s="2">
        <v>2.0000000000000001E-4</v>
      </c>
      <c r="K12" s="25">
        <v>4.7999999999999996E-3</v>
      </c>
      <c r="L12" s="6">
        <f t="shared" si="2"/>
        <v>4.8041648597857249E-3</v>
      </c>
      <c r="M12" s="24"/>
      <c r="N12" s="10"/>
      <c r="O12" s="11"/>
      <c r="P12" s="11"/>
    </row>
    <row r="13" spans="2:16" x14ac:dyDescent="0.15">
      <c r="B13" s="6">
        <v>1.1140000000000001</v>
      </c>
      <c r="C13" s="7">
        <v>100</v>
      </c>
      <c r="D13" s="7">
        <v>0</v>
      </c>
      <c r="E13" s="7">
        <v>182.9</v>
      </c>
      <c r="F13" s="7">
        <v>0.1</v>
      </c>
      <c r="G13" s="7">
        <f t="shared" si="0"/>
        <v>0.36580000000000001</v>
      </c>
      <c r="H13" s="7">
        <f t="shared" si="1"/>
        <v>0.37922241494932762</v>
      </c>
      <c r="I13" s="6">
        <v>105.267</v>
      </c>
      <c r="J13" s="2">
        <v>2.0000000000000001E-4</v>
      </c>
      <c r="K13" s="25">
        <v>4.7999999999999996E-3</v>
      </c>
      <c r="L13" s="6">
        <f t="shared" si="2"/>
        <v>4.8041648597857249E-3</v>
      </c>
      <c r="M13" s="24"/>
      <c r="N13" s="10"/>
      <c r="O13" s="11"/>
      <c r="P13" s="11"/>
    </row>
    <row r="14" spans="2:16" x14ac:dyDescent="0.15">
      <c r="B14" s="6">
        <v>1.101</v>
      </c>
      <c r="C14" s="7">
        <v>100</v>
      </c>
      <c r="D14" s="7">
        <v>0</v>
      </c>
      <c r="E14" s="7">
        <v>172.3</v>
      </c>
      <c r="F14" s="7">
        <v>0.5</v>
      </c>
      <c r="G14" s="7">
        <f t="shared" si="0"/>
        <v>0.34460000000000002</v>
      </c>
      <c r="H14" s="7">
        <f t="shared" si="1"/>
        <v>0.60724719842910768</v>
      </c>
      <c r="I14" s="6">
        <v>105.21599999999999</v>
      </c>
      <c r="J14" s="2">
        <v>2.9999999999999997E-4</v>
      </c>
      <c r="K14" s="25">
        <v>4.7999999999999996E-3</v>
      </c>
      <c r="L14" s="6">
        <f t="shared" si="2"/>
        <v>4.8093658625644187E-3</v>
      </c>
      <c r="M14" s="24"/>
      <c r="N14" s="10"/>
      <c r="O14" s="11"/>
      <c r="P14" s="11"/>
    </row>
    <row r="15" spans="2:16" x14ac:dyDescent="0.15">
      <c r="B15" s="6">
        <v>1.0900000000000001</v>
      </c>
      <c r="C15" s="7">
        <v>100</v>
      </c>
      <c r="D15" s="7">
        <v>0</v>
      </c>
      <c r="E15" s="7">
        <v>163.69999999999999</v>
      </c>
      <c r="F15" s="7">
        <v>0</v>
      </c>
      <c r="G15" s="7">
        <f t="shared" si="0"/>
        <v>0.32739999999999997</v>
      </c>
      <c r="H15" s="7">
        <f t="shared" si="1"/>
        <v>0.32739999999999997</v>
      </c>
      <c r="I15" s="6">
        <v>105.175</v>
      </c>
      <c r="J15" s="2">
        <v>2.9999999999999997E-4</v>
      </c>
      <c r="K15" s="25">
        <v>4.7000000000000002E-3</v>
      </c>
      <c r="L15" s="6">
        <f t="shared" si="2"/>
        <v>4.7095647357266466E-3</v>
      </c>
      <c r="M15" s="24"/>
      <c r="N15" s="10"/>
      <c r="O15" s="11"/>
      <c r="P15" s="11"/>
    </row>
    <row r="16" spans="2:16" x14ac:dyDescent="0.15">
      <c r="B16" s="6">
        <v>1.119</v>
      </c>
      <c r="C16" s="7">
        <v>120</v>
      </c>
      <c r="D16" s="7">
        <v>0.1</v>
      </c>
      <c r="E16" s="7">
        <v>211.2</v>
      </c>
      <c r="F16" s="7">
        <v>0.2</v>
      </c>
      <c r="G16" s="7">
        <f t="shared" si="0"/>
        <v>0.4224</v>
      </c>
      <c r="H16" s="7">
        <f t="shared" si="1"/>
        <v>0.46735613829284406</v>
      </c>
      <c r="I16" s="6">
        <v>105.254</v>
      </c>
      <c r="J16" s="2">
        <v>2.9999999999999997E-4</v>
      </c>
      <c r="K16" s="25">
        <v>4.7999999999999996E-3</v>
      </c>
      <c r="L16" s="6">
        <f t="shared" si="2"/>
        <v>4.8093658625644187E-3</v>
      </c>
      <c r="M16" s="24"/>
      <c r="N16" s="10"/>
      <c r="O16" s="11"/>
      <c r="P16" s="11"/>
    </row>
    <row r="17" spans="2:16" x14ac:dyDescent="0.15">
      <c r="B17" s="6">
        <v>1.097</v>
      </c>
      <c r="C17" s="7">
        <v>120</v>
      </c>
      <c r="D17" s="7">
        <v>0</v>
      </c>
      <c r="E17" s="7">
        <v>192.5</v>
      </c>
      <c r="F17" s="7">
        <v>0.2</v>
      </c>
      <c r="G17" s="7">
        <f t="shared" si="0"/>
        <v>0.38500000000000001</v>
      </c>
      <c r="H17" s="7">
        <f t="shared" si="1"/>
        <v>0.43384905209070124</v>
      </c>
      <c r="I17" s="6">
        <v>105.16200000000001</v>
      </c>
      <c r="J17" s="2">
        <v>2.9999999999999997E-4</v>
      </c>
      <c r="K17" s="25">
        <v>4.7999999999999996E-3</v>
      </c>
      <c r="L17" s="6">
        <f t="shared" si="2"/>
        <v>4.8093658625644187E-3</v>
      </c>
      <c r="M17" s="24"/>
      <c r="N17" s="10"/>
      <c r="O17" s="11"/>
      <c r="P17" s="11"/>
    </row>
    <row r="18" spans="2:16" x14ac:dyDescent="0.15">
      <c r="B18" s="6">
        <v>1.073</v>
      </c>
      <c r="C18" s="7">
        <v>120.1</v>
      </c>
      <c r="D18" s="7">
        <v>0</v>
      </c>
      <c r="E18" s="7">
        <v>172.9</v>
      </c>
      <c r="F18" s="7">
        <v>0.4</v>
      </c>
      <c r="G18" s="7">
        <f t="shared" si="0"/>
        <v>0.3458</v>
      </c>
      <c r="H18" s="7">
        <f t="shared" si="1"/>
        <v>0.52875101891154785</v>
      </c>
      <c r="I18" s="6">
        <v>105.056</v>
      </c>
      <c r="J18" s="2">
        <v>2.9999999999999997E-4</v>
      </c>
      <c r="K18" s="25">
        <v>4.7000000000000002E-3</v>
      </c>
      <c r="L18" s="6">
        <f t="shared" si="2"/>
        <v>4.7095647357266466E-3</v>
      </c>
      <c r="M18" s="24"/>
      <c r="N18" s="10"/>
      <c r="O18" s="11"/>
      <c r="P18" s="11"/>
    </row>
    <row r="19" spans="2:16" x14ac:dyDescent="0.15">
      <c r="B19" s="6">
        <v>1.0449999999999999</v>
      </c>
      <c r="C19" s="7">
        <v>120.1</v>
      </c>
      <c r="D19" s="7">
        <v>0</v>
      </c>
      <c r="E19" s="7">
        <v>153.5</v>
      </c>
      <c r="F19" s="7">
        <v>0.2</v>
      </c>
      <c r="G19" s="7">
        <f t="shared" si="0"/>
        <v>0.307</v>
      </c>
      <c r="H19" s="7">
        <f t="shared" si="1"/>
        <v>0.36640005458514879</v>
      </c>
      <c r="I19" s="6">
        <v>104.943</v>
      </c>
      <c r="J19" s="2">
        <v>2.9999999999999997E-4</v>
      </c>
      <c r="K19" s="25">
        <v>4.7000000000000002E-3</v>
      </c>
      <c r="L19" s="6">
        <f t="shared" si="2"/>
        <v>4.7095647357266466E-3</v>
      </c>
      <c r="M19" s="24"/>
      <c r="N19" s="10"/>
      <c r="O19" s="11"/>
      <c r="P19" s="11"/>
    </row>
    <row r="20" spans="2:16" x14ac:dyDescent="0.15">
      <c r="B20" s="6">
        <v>1.1100000000000001</v>
      </c>
      <c r="C20" s="7">
        <v>139.9</v>
      </c>
      <c r="D20" s="7">
        <v>0.1</v>
      </c>
      <c r="E20" s="7">
        <v>227</v>
      </c>
      <c r="F20" s="7">
        <v>0.1</v>
      </c>
      <c r="G20" s="7">
        <f t="shared" si="0"/>
        <v>0.45400000000000001</v>
      </c>
      <c r="H20" s="7">
        <f t="shared" si="1"/>
        <v>0.46488278092439606</v>
      </c>
      <c r="I20" s="6">
        <v>105.176</v>
      </c>
      <c r="J20" s="2">
        <v>2.9999999999999997E-4</v>
      </c>
      <c r="K20" s="25">
        <v>4.7999999999999996E-3</v>
      </c>
      <c r="L20" s="6">
        <f t="shared" si="2"/>
        <v>4.8093658625644187E-3</v>
      </c>
      <c r="M20" s="24"/>
      <c r="N20" s="10"/>
      <c r="O20" s="11"/>
      <c r="P20" s="11"/>
    </row>
    <row r="21" spans="2:16" x14ac:dyDescent="0.15">
      <c r="B21" s="6">
        <v>1.0940000000000001</v>
      </c>
      <c r="C21" s="7">
        <v>140</v>
      </c>
      <c r="D21" s="7">
        <v>0.1</v>
      </c>
      <c r="E21" s="7">
        <v>212.3</v>
      </c>
      <c r="F21" s="7">
        <v>0.1</v>
      </c>
      <c r="G21" s="7">
        <f t="shared" si="0"/>
        <v>0.42460000000000003</v>
      </c>
      <c r="H21" s="7">
        <f t="shared" si="1"/>
        <v>0.43621687266771336</v>
      </c>
      <c r="I21" s="6">
        <v>105.111</v>
      </c>
      <c r="J21" s="2">
        <v>2.9999999999999997E-4</v>
      </c>
      <c r="K21" s="25">
        <v>4.7999999999999996E-3</v>
      </c>
      <c r="L21" s="6">
        <f t="shared" si="2"/>
        <v>4.8093658625644187E-3</v>
      </c>
      <c r="M21" s="24"/>
      <c r="N21" s="10"/>
      <c r="O21" s="11"/>
      <c r="P21" s="11"/>
    </row>
    <row r="22" spans="2:16" x14ac:dyDescent="0.15">
      <c r="B22" s="6">
        <v>1.0760000000000001</v>
      </c>
      <c r="C22" s="7">
        <v>140.1</v>
      </c>
      <c r="D22" s="7">
        <v>0</v>
      </c>
      <c r="E22" s="7">
        <v>197.3</v>
      </c>
      <c r="F22" s="7">
        <v>0.3</v>
      </c>
      <c r="G22" s="7">
        <f t="shared" si="0"/>
        <v>0.39460000000000001</v>
      </c>
      <c r="H22" s="7">
        <f t="shared" si="1"/>
        <v>0.49569058897663171</v>
      </c>
      <c r="I22" s="6">
        <v>105.02800000000001</v>
      </c>
      <c r="J22" s="2">
        <v>2.9999999999999997E-4</v>
      </c>
      <c r="K22" s="25">
        <v>4.7999999999999996E-3</v>
      </c>
      <c r="L22" s="6">
        <f t="shared" si="2"/>
        <v>4.8093658625644187E-3</v>
      </c>
      <c r="M22" s="24"/>
      <c r="N22" s="10"/>
      <c r="O22" s="11"/>
      <c r="P22" s="11"/>
    </row>
    <row r="23" spans="2:16" x14ac:dyDescent="0.15">
      <c r="B23" s="6">
        <v>1.0589999999999999</v>
      </c>
      <c r="C23" s="7">
        <v>140.1</v>
      </c>
      <c r="D23" s="7">
        <v>0</v>
      </c>
      <c r="E23" s="7">
        <v>183.2</v>
      </c>
      <c r="F23" s="7">
        <v>0.1</v>
      </c>
      <c r="G23" s="7">
        <f t="shared" si="0"/>
        <v>0.3664</v>
      </c>
      <c r="H23" s="7">
        <f t="shared" si="1"/>
        <v>0.37980121116183924</v>
      </c>
      <c r="I23" s="6">
        <v>104.953</v>
      </c>
      <c r="J23" s="2">
        <v>2.9999999999999997E-4</v>
      </c>
      <c r="K23" s="25">
        <v>4.7999999999999996E-3</v>
      </c>
      <c r="L23" s="6">
        <f t="shared" si="2"/>
        <v>4.8093658625644187E-3</v>
      </c>
      <c r="M23" s="24"/>
      <c r="N23" s="10"/>
      <c r="O23" s="11"/>
      <c r="P23" s="11"/>
    </row>
    <row r="24" spans="2:16" x14ac:dyDescent="0.15">
      <c r="B24" s="6">
        <v>1.0389999999999999</v>
      </c>
      <c r="C24" s="7">
        <v>140.1</v>
      </c>
      <c r="D24" s="7">
        <v>0</v>
      </c>
      <c r="E24" s="7">
        <v>168.8</v>
      </c>
      <c r="F24" s="7">
        <v>0.1</v>
      </c>
      <c r="G24" s="7">
        <f t="shared" si="0"/>
        <v>0.33760000000000001</v>
      </c>
      <c r="H24" s="7">
        <f t="shared" si="1"/>
        <v>0.35209907696556098</v>
      </c>
      <c r="I24" s="6">
        <v>104.875</v>
      </c>
      <c r="J24" s="2">
        <v>2.9999999999999997E-4</v>
      </c>
      <c r="K24" s="25">
        <v>4.7999999999999996E-3</v>
      </c>
      <c r="L24" s="6">
        <f t="shared" si="2"/>
        <v>4.8093658625644187E-3</v>
      </c>
      <c r="M24" s="24"/>
      <c r="N24" s="10"/>
      <c r="O24" s="11"/>
      <c r="P24" s="11"/>
    </row>
    <row r="25" spans="2:16" x14ac:dyDescent="0.15">
      <c r="B25" s="6">
        <v>1.016</v>
      </c>
      <c r="C25" s="7">
        <v>140.19999999999999</v>
      </c>
      <c r="D25" s="7">
        <v>0.1</v>
      </c>
      <c r="E25" s="7">
        <v>153.9</v>
      </c>
      <c r="F25" s="7">
        <v>0.1</v>
      </c>
      <c r="G25" s="7">
        <f t="shared" si="0"/>
        <v>0.30780000000000002</v>
      </c>
      <c r="H25" s="7">
        <f t="shared" si="1"/>
        <v>0.32363689530089118</v>
      </c>
      <c r="I25" s="6">
        <v>104.777</v>
      </c>
      <c r="J25" s="2">
        <v>2.9999999999999997E-4</v>
      </c>
      <c r="K25" s="25">
        <v>4.7999999999999996E-3</v>
      </c>
      <c r="L25" s="6">
        <f t="shared" si="2"/>
        <v>4.8093658625644187E-3</v>
      </c>
      <c r="M25" s="24"/>
      <c r="N25" s="10"/>
      <c r="O25" s="11"/>
      <c r="P25" s="11"/>
    </row>
    <row r="26" spans="2:16" x14ac:dyDescent="0.15">
      <c r="B26" s="6">
        <v>1.093</v>
      </c>
      <c r="C26" s="7">
        <v>160.1</v>
      </c>
      <c r="D26" s="7">
        <v>0.1</v>
      </c>
      <c r="E26" s="7">
        <v>233.7</v>
      </c>
      <c r="F26" s="7">
        <v>0.1</v>
      </c>
      <c r="G26" s="7">
        <f t="shared" si="0"/>
        <v>0.46739999999999998</v>
      </c>
      <c r="H26" s="7">
        <f t="shared" si="1"/>
        <v>0.47797778191041473</v>
      </c>
      <c r="I26" s="6">
        <v>105.08499999999999</v>
      </c>
      <c r="J26" s="2">
        <v>2.9999999999999997E-4</v>
      </c>
      <c r="K26" s="25">
        <v>4.8999999999999998E-3</v>
      </c>
      <c r="L26" s="6">
        <f t="shared" si="2"/>
        <v>4.9091750834534308E-3</v>
      </c>
      <c r="M26" s="24"/>
      <c r="N26" s="10"/>
      <c r="O26" s="11"/>
      <c r="P26" s="11"/>
    </row>
    <row r="27" spans="2:16" x14ac:dyDescent="0.15">
      <c r="B27" s="6">
        <v>1.07</v>
      </c>
      <c r="C27" s="7">
        <v>160.19999999999999</v>
      </c>
      <c r="D27" s="7">
        <v>0.1</v>
      </c>
      <c r="E27" s="7">
        <v>212.6</v>
      </c>
      <c r="F27" s="7">
        <v>0</v>
      </c>
      <c r="G27" s="7">
        <f t="shared" si="0"/>
        <v>0.42520000000000002</v>
      </c>
      <c r="H27" s="7">
        <f t="shared" si="1"/>
        <v>0.42520000000000002</v>
      </c>
      <c r="I27" s="6">
        <v>105.004</v>
      </c>
      <c r="J27" s="2">
        <v>2.9999999999999997E-4</v>
      </c>
      <c r="K27" s="25">
        <v>4.7999999999999996E-3</v>
      </c>
      <c r="L27" s="6">
        <f t="shared" si="2"/>
        <v>4.8093658625644187E-3</v>
      </c>
      <c r="M27" s="24"/>
      <c r="N27" s="10"/>
      <c r="O27" s="11"/>
      <c r="P27" s="11"/>
    </row>
    <row r="28" spans="2:16" x14ac:dyDescent="0.15">
      <c r="B28" s="6">
        <v>1.0449999999999999</v>
      </c>
      <c r="C28" s="7">
        <v>160</v>
      </c>
      <c r="D28" s="7">
        <v>0.1</v>
      </c>
      <c r="E28" s="7">
        <v>192.8</v>
      </c>
      <c r="F28" s="7">
        <v>0.1</v>
      </c>
      <c r="G28" s="7">
        <f t="shared" si="0"/>
        <v>0.38560000000000005</v>
      </c>
      <c r="H28" s="7">
        <f t="shared" si="1"/>
        <v>0.39835582084362725</v>
      </c>
      <c r="I28" s="6">
        <v>104.889</v>
      </c>
      <c r="J28" s="2">
        <v>2.9999999999999997E-4</v>
      </c>
      <c r="K28" s="25">
        <v>4.7999999999999996E-3</v>
      </c>
      <c r="L28" s="6">
        <f t="shared" si="2"/>
        <v>4.8093658625644187E-3</v>
      </c>
      <c r="M28" s="24"/>
      <c r="N28" s="10"/>
      <c r="O28" s="11"/>
      <c r="P28" s="11"/>
    </row>
    <row r="29" spans="2:16" x14ac:dyDescent="0.15">
      <c r="B29" s="6">
        <v>1.0189999999999999</v>
      </c>
      <c r="C29" s="7">
        <v>159.9</v>
      </c>
      <c r="D29" s="7">
        <v>0</v>
      </c>
      <c r="E29" s="7">
        <v>173.7</v>
      </c>
      <c r="F29" s="7">
        <v>0</v>
      </c>
      <c r="G29" s="7">
        <f t="shared" si="0"/>
        <v>0.34739999999999999</v>
      </c>
      <c r="H29" s="7">
        <f t="shared" si="1"/>
        <v>0.34739999999999999</v>
      </c>
      <c r="I29" s="6">
        <v>104.77800000000001</v>
      </c>
      <c r="J29" s="2">
        <v>2.9999999999999997E-4</v>
      </c>
      <c r="K29" s="25">
        <v>4.7999999999999996E-3</v>
      </c>
      <c r="L29" s="6">
        <f t="shared" si="2"/>
        <v>4.8093658625644187E-3</v>
      </c>
      <c r="M29" s="24"/>
      <c r="N29" s="10"/>
      <c r="O29" s="11"/>
      <c r="P29" s="11"/>
    </row>
    <row r="30" spans="2:16" x14ac:dyDescent="0.15">
      <c r="B30" s="6">
        <v>0.98799999999999999</v>
      </c>
      <c r="C30" s="7">
        <v>160</v>
      </c>
      <c r="D30" s="7">
        <v>0.1</v>
      </c>
      <c r="E30" s="7">
        <v>153.6</v>
      </c>
      <c r="F30" s="7">
        <v>0.2</v>
      </c>
      <c r="G30" s="7">
        <f t="shared" si="0"/>
        <v>0.30719999999999997</v>
      </c>
      <c r="H30" s="7">
        <f t="shared" si="1"/>
        <v>0.36656764723581375</v>
      </c>
      <c r="I30" s="6">
        <v>104.67400000000001</v>
      </c>
      <c r="J30" s="2">
        <v>2.9999999999999997E-4</v>
      </c>
      <c r="K30" s="25">
        <v>4.7999999999999996E-3</v>
      </c>
      <c r="L30" s="6">
        <f t="shared" si="2"/>
        <v>4.8093658625644187E-3</v>
      </c>
      <c r="M30" s="24"/>
      <c r="N30" s="10"/>
      <c r="O30" s="11"/>
      <c r="P30" s="11"/>
    </row>
    <row r="31" spans="2:16" x14ac:dyDescent="0.15">
      <c r="B31" s="6">
        <v>1.081</v>
      </c>
      <c r="C31" s="7">
        <v>179.9</v>
      </c>
      <c r="D31" s="7">
        <v>0</v>
      </c>
      <c r="E31" s="7">
        <v>243.4</v>
      </c>
      <c r="F31" s="7">
        <v>0.2</v>
      </c>
      <c r="G31" s="7">
        <f t="shared" si="0"/>
        <v>0.48680000000000001</v>
      </c>
      <c r="H31" s="7">
        <f t="shared" si="1"/>
        <v>0.52628342174155551</v>
      </c>
      <c r="I31" s="6">
        <v>105.02</v>
      </c>
      <c r="J31" s="2">
        <v>2.9999999999999997E-4</v>
      </c>
      <c r="K31" s="25">
        <v>5.0000000000000001E-3</v>
      </c>
      <c r="L31" s="6">
        <f t="shared" si="2"/>
        <v>5.0089919145472773E-3</v>
      </c>
      <c r="M31" s="24"/>
      <c r="N31" s="10"/>
      <c r="O31" s="11"/>
      <c r="P31" s="11"/>
    </row>
    <row r="32" spans="2:16" x14ac:dyDescent="0.15">
      <c r="B32" s="6">
        <v>1.056</v>
      </c>
      <c r="C32" s="7">
        <v>180</v>
      </c>
      <c r="D32" s="7">
        <v>0</v>
      </c>
      <c r="E32" s="7">
        <v>220.9</v>
      </c>
      <c r="F32" s="7">
        <v>0.6</v>
      </c>
      <c r="G32" s="7">
        <f t="shared" si="0"/>
        <v>0.44180000000000003</v>
      </c>
      <c r="H32" s="7">
        <f t="shared" si="1"/>
        <v>0.74510887795006175</v>
      </c>
      <c r="I32" s="6">
        <v>104.93</v>
      </c>
      <c r="J32" s="2">
        <v>2.9999999999999997E-4</v>
      </c>
      <c r="K32" s="25">
        <v>4.8999999999999998E-3</v>
      </c>
      <c r="L32" s="6">
        <f t="shared" si="2"/>
        <v>4.9091750834534308E-3</v>
      </c>
      <c r="M32" s="24"/>
      <c r="N32" s="10"/>
      <c r="O32" s="11"/>
      <c r="P32" s="11"/>
    </row>
    <row r="33" spans="2:16" x14ac:dyDescent="0.15">
      <c r="B33" s="6">
        <v>1.02</v>
      </c>
      <c r="C33" s="7">
        <v>179.8</v>
      </c>
      <c r="D33" s="7">
        <v>0</v>
      </c>
      <c r="E33" s="7">
        <v>192.4</v>
      </c>
      <c r="F33" s="7">
        <v>0.4</v>
      </c>
      <c r="G33" s="7">
        <f t="shared" si="0"/>
        <v>0.38480000000000003</v>
      </c>
      <c r="H33" s="7">
        <f t="shared" si="1"/>
        <v>0.55504147592770048</v>
      </c>
      <c r="I33" s="6">
        <v>104.786</v>
      </c>
      <c r="J33" s="2">
        <v>2.9999999999999997E-4</v>
      </c>
      <c r="K33" s="25">
        <v>4.7999999999999996E-3</v>
      </c>
      <c r="L33" s="6">
        <f t="shared" si="2"/>
        <v>4.8093658625644187E-3</v>
      </c>
      <c r="M33" s="24"/>
      <c r="N33" s="10"/>
      <c r="O33" s="11"/>
      <c r="P33" s="11"/>
    </row>
    <row r="34" spans="2:16" x14ac:dyDescent="0.15">
      <c r="B34" s="6">
        <v>0.98499999999999999</v>
      </c>
      <c r="C34" s="7">
        <v>180</v>
      </c>
      <c r="D34" s="7">
        <v>0</v>
      </c>
      <c r="E34" s="7">
        <v>168.4</v>
      </c>
      <c r="F34" s="7">
        <v>0.3</v>
      </c>
      <c r="G34" s="7">
        <f t="shared" si="0"/>
        <v>0.33680000000000004</v>
      </c>
      <c r="H34" s="7">
        <f t="shared" si="1"/>
        <v>0.45103684993578969</v>
      </c>
      <c r="I34" s="6">
        <v>104.652</v>
      </c>
      <c r="J34" s="2">
        <v>2.9999999999999997E-4</v>
      </c>
      <c r="K34" s="25">
        <v>4.7999999999999996E-3</v>
      </c>
      <c r="L34" s="6">
        <f t="shared" si="2"/>
        <v>4.8093658625644187E-3</v>
      </c>
      <c r="M34" s="24"/>
      <c r="N34" s="10"/>
      <c r="O34" s="11"/>
      <c r="P34" s="11"/>
    </row>
    <row r="35" spans="2:16" x14ac:dyDescent="0.15">
      <c r="B35" s="6">
        <v>0.96099999999999997</v>
      </c>
      <c r="C35" s="7">
        <v>180</v>
      </c>
      <c r="D35" s="7">
        <v>0</v>
      </c>
      <c r="E35" s="7">
        <v>153.9</v>
      </c>
      <c r="F35" s="7">
        <v>0.1</v>
      </c>
      <c r="G35" s="7">
        <f t="shared" si="0"/>
        <v>0.30780000000000002</v>
      </c>
      <c r="H35" s="7">
        <f t="shared" si="1"/>
        <v>0.32363689530089118</v>
      </c>
      <c r="I35" s="6">
        <v>104.56</v>
      </c>
      <c r="J35" s="2">
        <v>2.9999999999999997E-4</v>
      </c>
      <c r="K35" s="25">
        <v>4.7999999999999996E-3</v>
      </c>
      <c r="L35" s="6">
        <f t="shared" si="2"/>
        <v>4.8093658625644187E-3</v>
      </c>
      <c r="M35" s="24"/>
      <c r="N35" s="10"/>
      <c r="O35" s="11"/>
      <c r="P35" s="11"/>
    </row>
    <row r="36" spans="2:16" x14ac:dyDescent="0.15">
      <c r="B36" s="8">
        <v>1.0649999999999999</v>
      </c>
      <c r="C36" s="9">
        <v>200</v>
      </c>
      <c r="D36" s="9">
        <v>0.5</v>
      </c>
      <c r="E36" s="9">
        <v>248.7</v>
      </c>
      <c r="F36" s="9">
        <v>0.3</v>
      </c>
      <c r="G36" s="9">
        <f>E36*(0.2/100)</f>
        <v>0.49740000000000001</v>
      </c>
      <c r="H36" s="9">
        <f t="shared" si="1"/>
        <v>0.58086724817293667</v>
      </c>
      <c r="I36" s="8">
        <v>104.949</v>
      </c>
      <c r="J36" s="5">
        <v>5.0000000000000001E-4</v>
      </c>
      <c r="K36" s="26">
        <v>5.4999999999999997E-3</v>
      </c>
      <c r="L36" s="8">
        <f t="shared" si="2"/>
        <v>5.5226805085936302E-3</v>
      </c>
      <c r="M36" s="24"/>
      <c r="N36" s="10"/>
      <c r="O36" s="11"/>
      <c r="P36" s="11"/>
    </row>
    <row r="37" spans="2:16" ht="18" x14ac:dyDescent="0.15">
      <c r="B37" s="1" t="s">
        <v>38</v>
      </c>
      <c r="C37" s="2"/>
      <c r="D37" s="2"/>
      <c r="E37" s="2"/>
      <c r="F37" s="2"/>
      <c r="G37" s="2"/>
      <c r="H37" s="2"/>
      <c r="I37" s="2"/>
      <c r="L37" s="6"/>
    </row>
    <row r="38" spans="2:16" ht="18" x14ac:dyDescent="0.15">
      <c r="B38" s="1" t="s">
        <v>14</v>
      </c>
      <c r="C38" s="2"/>
      <c r="D38" s="2"/>
      <c r="E38" s="2"/>
      <c r="F38" s="2"/>
      <c r="G38" s="2"/>
      <c r="H38" s="2"/>
      <c r="I38" s="2"/>
      <c r="L38" s="6"/>
    </row>
    <row r="39" spans="2:16" ht="18" x14ac:dyDescent="0.15">
      <c r="B39" s="1" t="s">
        <v>42</v>
      </c>
      <c r="L39" s="6"/>
    </row>
    <row r="40" spans="2:16" ht="18" x14ac:dyDescent="0.15">
      <c r="B40" s="1" t="s">
        <v>49</v>
      </c>
      <c r="L40" s="6"/>
    </row>
    <row r="41" spans="2:16" ht="18" x14ac:dyDescent="0.15">
      <c r="B41" s="1" t="s">
        <v>41</v>
      </c>
      <c r="L41" s="6"/>
    </row>
    <row r="42" spans="2:16" ht="18" x14ac:dyDescent="0.15">
      <c r="B42" s="1" t="s">
        <v>60</v>
      </c>
      <c r="L42" s="6"/>
    </row>
    <row r="43" spans="2:16" ht="18" x14ac:dyDescent="0.15">
      <c r="B43" s="1" t="s">
        <v>58</v>
      </c>
    </row>
    <row r="44" spans="2:16" ht="18" x14ac:dyDescent="0.15">
      <c r="B44" s="3" t="s">
        <v>64</v>
      </c>
    </row>
    <row r="46" spans="2:16" x14ac:dyDescent="0.15">
      <c r="C46"/>
      <c r="D46"/>
    </row>
    <row r="47" spans="2:16" x14ac:dyDescent="0.15">
      <c r="C47"/>
      <c r="D47"/>
    </row>
    <row r="61" spans="3:4" x14ac:dyDescent="0.15">
      <c r="C61"/>
      <c r="D61"/>
    </row>
    <row r="62" spans="3:4" x14ac:dyDescent="0.15">
      <c r="C62"/>
      <c r="D62"/>
    </row>
    <row r="63" spans="3:4" x14ac:dyDescent="0.15">
      <c r="C63"/>
      <c r="D63"/>
    </row>
    <row r="64" spans="3:4" x14ac:dyDescent="0.15">
      <c r="C64"/>
      <c r="D64"/>
    </row>
    <row r="65" spans="3:4" x14ac:dyDescent="0.15">
      <c r="C65"/>
      <c r="D65"/>
    </row>
    <row r="66" spans="3:4" x14ac:dyDescent="0.15">
      <c r="C66"/>
      <c r="D66"/>
    </row>
    <row r="77" spans="3:4" x14ac:dyDescent="0.15">
      <c r="C77"/>
      <c r="D77"/>
    </row>
  </sheetData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4CAED-4241-440E-95CC-94A092E13461}">
  <sheetPr codeName="Sheet3"/>
  <dimension ref="B1:O148"/>
  <sheetViews>
    <sheetView topLeftCell="A76" workbookViewId="0">
      <selection activeCell="C88" sqref="C88"/>
    </sheetView>
  </sheetViews>
  <sheetFormatPr defaultRowHeight="15" x14ac:dyDescent="0.15"/>
  <cols>
    <col min="1" max="1" width="1.625" style="3" customWidth="1"/>
    <col min="2" max="2" width="14.125" style="3" bestFit="1" customWidth="1"/>
    <col min="3" max="3" width="14.25" style="3" customWidth="1"/>
    <col min="4" max="4" width="12.75" style="3" bestFit="1" customWidth="1"/>
    <col min="5" max="5" width="6.375" style="3" customWidth="1"/>
    <col min="6" max="6" width="5.875" style="3" customWidth="1"/>
    <col min="7" max="7" width="7.75" style="11" bestFit="1" customWidth="1"/>
    <col min="8" max="8" width="18.625" style="3" customWidth="1"/>
    <col min="9" max="9" width="8.125" style="3" bestFit="1" customWidth="1"/>
    <col min="10" max="10" width="5.5" style="3" bestFit="1" customWidth="1"/>
    <col min="11" max="16384" width="9" style="3"/>
  </cols>
  <sheetData>
    <row r="1" spans="2:13" x14ac:dyDescent="0.15">
      <c r="B1" s="1" t="s">
        <v>34</v>
      </c>
      <c r="C1" s="1"/>
      <c r="D1" s="1"/>
    </row>
    <row r="2" spans="2:13" ht="18" x14ac:dyDescent="0.15">
      <c r="B2" s="16" t="s">
        <v>18</v>
      </c>
      <c r="C2" s="16" t="s">
        <v>26</v>
      </c>
      <c r="D2" s="16" t="s">
        <v>28</v>
      </c>
      <c r="E2" s="12" t="s">
        <v>22</v>
      </c>
      <c r="F2" s="4" t="s">
        <v>23</v>
      </c>
      <c r="G2" s="17" t="s">
        <v>29</v>
      </c>
      <c r="H2" s="4" t="s">
        <v>30</v>
      </c>
      <c r="I2" s="16" t="s">
        <v>25</v>
      </c>
      <c r="J2" s="16" t="s">
        <v>31</v>
      </c>
    </row>
    <row r="3" spans="2:13" ht="18" x14ac:dyDescent="0.15">
      <c r="B3" s="14"/>
      <c r="C3" s="5" t="s">
        <v>27</v>
      </c>
      <c r="D3" s="5" t="s">
        <v>27</v>
      </c>
      <c r="E3" s="5" t="s">
        <v>24</v>
      </c>
      <c r="F3" s="5" t="s">
        <v>24</v>
      </c>
      <c r="G3" s="8" t="s">
        <v>10</v>
      </c>
      <c r="H3" s="5" t="s">
        <v>10</v>
      </c>
      <c r="I3" s="5" t="s">
        <v>10</v>
      </c>
      <c r="J3" s="5" t="s">
        <v>10</v>
      </c>
    </row>
    <row r="4" spans="2:13" x14ac:dyDescent="0.15">
      <c r="B4" s="2" t="s">
        <v>15</v>
      </c>
      <c r="C4" s="2">
        <v>4.0999999999999996</v>
      </c>
      <c r="D4" s="2">
        <v>5.3</v>
      </c>
      <c r="E4" s="3">
        <v>4.7</v>
      </c>
      <c r="F4" s="13">
        <v>0.14099999999999999</v>
      </c>
      <c r="G4" s="11">
        <v>105.877</v>
      </c>
      <c r="H4" s="6">
        <v>105.816</v>
      </c>
      <c r="I4" s="6">
        <v>105.827</v>
      </c>
      <c r="J4" s="6">
        <v>2.4E-2</v>
      </c>
      <c r="M4" s="11"/>
    </row>
    <row r="5" spans="2:13" x14ac:dyDescent="0.15">
      <c r="E5" s="3">
        <v>4.7</v>
      </c>
      <c r="F5" s="13">
        <v>0.14099999999999999</v>
      </c>
      <c r="G5" s="11">
        <v>105.898</v>
      </c>
      <c r="H5" s="6">
        <v>105.837</v>
      </c>
      <c r="I5" s="11"/>
      <c r="J5" s="11"/>
      <c r="M5" s="11"/>
    </row>
    <row r="6" spans="2:13" x14ac:dyDescent="0.15">
      <c r="E6" s="3">
        <v>4.7</v>
      </c>
      <c r="F6" s="13">
        <v>0.14099999999999999</v>
      </c>
      <c r="G6" s="11">
        <v>105.89100000000001</v>
      </c>
      <c r="H6" s="6">
        <v>105.83</v>
      </c>
      <c r="I6" s="11"/>
      <c r="J6" s="11"/>
      <c r="M6" s="11"/>
    </row>
    <row r="7" spans="2:13" x14ac:dyDescent="0.15">
      <c r="E7" s="3">
        <v>4.7</v>
      </c>
      <c r="F7" s="13">
        <v>0.14099999999999999</v>
      </c>
      <c r="G7" s="11">
        <v>105.85599999999999</v>
      </c>
      <c r="H7" s="6">
        <v>105.795</v>
      </c>
      <c r="I7" s="11"/>
      <c r="J7" s="11"/>
      <c r="M7" s="11"/>
    </row>
    <row r="8" spans="2:13" x14ac:dyDescent="0.15">
      <c r="E8" s="3">
        <v>4.7</v>
      </c>
      <c r="F8" s="13">
        <v>0.14099999999999999</v>
      </c>
      <c r="G8" s="11">
        <v>105.919</v>
      </c>
      <c r="H8" s="6">
        <v>105.858</v>
      </c>
      <c r="I8" s="11"/>
      <c r="J8" s="11"/>
      <c r="M8" s="11"/>
    </row>
    <row r="9" spans="2:13" x14ac:dyDescent="0.15">
      <c r="E9" s="3">
        <v>7.9</v>
      </c>
      <c r="F9" s="13">
        <v>0.23699999999999999</v>
      </c>
      <c r="G9" s="11">
        <v>105.919</v>
      </c>
      <c r="H9" s="6">
        <v>105.858</v>
      </c>
      <c r="I9" s="6">
        <v>105.819</v>
      </c>
      <c r="J9" s="6">
        <v>2.9000000000000001E-2</v>
      </c>
      <c r="M9" s="11"/>
    </row>
    <row r="10" spans="2:13" x14ac:dyDescent="0.15">
      <c r="E10" s="3">
        <v>7.9</v>
      </c>
      <c r="F10" s="13">
        <v>0.23699999999999999</v>
      </c>
      <c r="G10" s="11">
        <v>105.87</v>
      </c>
      <c r="H10" s="6">
        <v>105.809</v>
      </c>
      <c r="I10" s="11"/>
      <c r="J10" s="11"/>
      <c r="M10" s="11"/>
    </row>
    <row r="11" spans="2:13" x14ac:dyDescent="0.15">
      <c r="E11" s="3">
        <v>7.9</v>
      </c>
      <c r="F11" s="13">
        <v>0.23699999999999999</v>
      </c>
      <c r="G11" s="11">
        <v>105.848</v>
      </c>
      <c r="H11" s="6">
        <v>105.78700000000001</v>
      </c>
      <c r="I11" s="11"/>
      <c r="J11" s="11"/>
      <c r="M11" s="11"/>
    </row>
    <row r="12" spans="2:13" x14ac:dyDescent="0.15">
      <c r="E12" s="3">
        <v>7.9</v>
      </c>
      <c r="F12" s="13">
        <v>0.23699999999999999</v>
      </c>
      <c r="G12" s="11">
        <v>105.86199999999999</v>
      </c>
      <c r="H12" s="6">
        <v>105.801</v>
      </c>
      <c r="I12" s="11"/>
      <c r="J12" s="11"/>
      <c r="M12" s="11"/>
    </row>
    <row r="13" spans="2:13" x14ac:dyDescent="0.15">
      <c r="E13" s="3">
        <v>7.9</v>
      </c>
      <c r="F13" s="13">
        <v>0.23699999999999999</v>
      </c>
      <c r="G13" s="11">
        <v>105.9</v>
      </c>
      <c r="H13" s="6">
        <v>105.839</v>
      </c>
      <c r="I13" s="11"/>
      <c r="J13" s="11"/>
      <c r="M13" s="11"/>
    </row>
    <row r="14" spans="2:13" x14ac:dyDescent="0.15">
      <c r="E14" s="3">
        <v>11.3</v>
      </c>
      <c r="F14" s="13">
        <v>0.35699999999999998</v>
      </c>
      <c r="G14" s="11">
        <v>105.84399999999999</v>
      </c>
      <c r="H14" s="6">
        <v>105.783</v>
      </c>
      <c r="I14" s="6">
        <v>105.807</v>
      </c>
      <c r="J14" s="6">
        <v>1.7999999999999999E-2</v>
      </c>
      <c r="M14" s="11"/>
    </row>
    <row r="15" spans="2:13" x14ac:dyDescent="0.15">
      <c r="E15" s="3">
        <v>11.3</v>
      </c>
      <c r="F15" s="13">
        <v>0.35699999999999998</v>
      </c>
      <c r="G15" s="11">
        <v>105.87</v>
      </c>
      <c r="H15" s="6">
        <v>105.809</v>
      </c>
      <c r="I15" s="11"/>
      <c r="J15" s="11"/>
      <c r="M15" s="11"/>
    </row>
    <row r="16" spans="2:13" x14ac:dyDescent="0.15">
      <c r="E16" s="3">
        <v>11.3</v>
      </c>
      <c r="F16" s="13">
        <v>0.35699999999999998</v>
      </c>
      <c r="G16" s="11">
        <v>105.855</v>
      </c>
      <c r="H16" s="6">
        <v>105.794</v>
      </c>
      <c r="I16" s="11"/>
      <c r="J16" s="11"/>
      <c r="M16" s="11"/>
    </row>
    <row r="17" spans="2:13" x14ac:dyDescent="0.15">
      <c r="E17" s="3">
        <v>11.3</v>
      </c>
      <c r="F17" s="13">
        <v>0.35699999999999998</v>
      </c>
      <c r="G17" s="11">
        <v>105.887</v>
      </c>
      <c r="H17" s="6">
        <v>105.82599999999999</v>
      </c>
      <c r="I17" s="11"/>
      <c r="J17" s="11"/>
      <c r="M17" s="11"/>
    </row>
    <row r="18" spans="2:13" x14ac:dyDescent="0.15">
      <c r="E18" s="3">
        <v>11.3</v>
      </c>
      <c r="F18" s="13">
        <v>0.35699999999999998</v>
      </c>
      <c r="G18" s="11">
        <v>105.884</v>
      </c>
      <c r="H18" s="6">
        <v>105.82299999999999</v>
      </c>
      <c r="I18" s="11"/>
      <c r="J18" s="11"/>
      <c r="M18" s="11"/>
    </row>
    <row r="19" spans="2:13" x14ac:dyDescent="0.15">
      <c r="E19" s="3">
        <v>14.4</v>
      </c>
      <c r="F19" s="13">
        <v>0.432</v>
      </c>
      <c r="G19" s="11">
        <v>105.82299999999999</v>
      </c>
      <c r="H19" s="6">
        <v>105.762</v>
      </c>
      <c r="I19" s="6">
        <v>105.785</v>
      </c>
      <c r="J19" s="6">
        <v>2.8000000000000001E-2</v>
      </c>
      <c r="M19" s="11"/>
    </row>
    <row r="20" spans="2:13" x14ac:dyDescent="0.15">
      <c r="E20" s="3">
        <v>14.4</v>
      </c>
      <c r="F20" s="13">
        <v>0.432</v>
      </c>
      <c r="G20" s="11">
        <v>105.866</v>
      </c>
      <c r="H20" s="6">
        <v>105.80500000000001</v>
      </c>
      <c r="M20" s="11"/>
    </row>
    <row r="21" spans="2:13" x14ac:dyDescent="0.15">
      <c r="E21" s="3">
        <v>14.4</v>
      </c>
      <c r="F21" s="13">
        <v>0.432</v>
      </c>
      <c r="G21" s="11">
        <v>105.88200000000001</v>
      </c>
      <c r="H21" s="6">
        <v>105.821</v>
      </c>
      <c r="M21" s="11"/>
    </row>
    <row r="22" spans="2:13" x14ac:dyDescent="0.15">
      <c r="E22" s="3">
        <v>14.4</v>
      </c>
      <c r="F22" s="13">
        <v>0.432</v>
      </c>
      <c r="G22" s="11">
        <v>105.839</v>
      </c>
      <c r="H22" s="6">
        <v>105.77800000000001</v>
      </c>
      <c r="M22" s="11"/>
    </row>
    <row r="23" spans="2:13" x14ac:dyDescent="0.15">
      <c r="E23" s="3">
        <v>14.4</v>
      </c>
      <c r="F23" s="13">
        <v>0.432</v>
      </c>
      <c r="G23" s="11">
        <v>105.818</v>
      </c>
      <c r="H23" s="6">
        <v>105.75700000000001</v>
      </c>
      <c r="M23" s="11"/>
    </row>
    <row r="24" spans="2:13" x14ac:dyDescent="0.15">
      <c r="B24" s="3" t="s">
        <v>16</v>
      </c>
      <c r="C24" s="3">
        <v>4.7</v>
      </c>
      <c r="D24" s="3">
        <v>7.9</v>
      </c>
      <c r="E24" s="3">
        <v>4.7</v>
      </c>
      <c r="F24" s="13">
        <v>0.14099999999999999</v>
      </c>
      <c r="G24" s="11">
        <v>104.79900000000001</v>
      </c>
      <c r="H24" s="6">
        <v>104.738</v>
      </c>
      <c r="I24" s="6">
        <v>104.73</v>
      </c>
      <c r="J24" s="6">
        <v>2.3E-2</v>
      </c>
      <c r="M24" s="11"/>
    </row>
    <row r="25" spans="2:13" x14ac:dyDescent="0.15">
      <c r="E25" s="3">
        <v>4.7</v>
      </c>
      <c r="F25" s="13">
        <v>0.14099999999999999</v>
      </c>
      <c r="G25" s="11">
        <v>104.756</v>
      </c>
      <c r="H25" s="6">
        <v>104.69499999999999</v>
      </c>
      <c r="I25" s="11"/>
      <c r="J25" s="11"/>
      <c r="M25" s="11"/>
    </row>
    <row r="26" spans="2:13" x14ac:dyDescent="0.15">
      <c r="E26" s="3">
        <v>4.7</v>
      </c>
      <c r="F26" s="13">
        <v>0.14099999999999999</v>
      </c>
      <c r="G26" s="11">
        <v>104.78100000000001</v>
      </c>
      <c r="H26" s="6">
        <v>104.72</v>
      </c>
      <c r="I26" s="11"/>
      <c r="J26" s="11"/>
      <c r="M26" s="11"/>
    </row>
    <row r="27" spans="2:13" x14ac:dyDescent="0.15">
      <c r="E27" s="3">
        <v>4.7</v>
      </c>
      <c r="F27" s="13">
        <v>0.14099999999999999</v>
      </c>
      <c r="G27" s="11">
        <v>104.813</v>
      </c>
      <c r="H27" s="6">
        <v>104.752</v>
      </c>
      <c r="I27" s="11"/>
      <c r="J27" s="11"/>
      <c r="M27" s="11"/>
    </row>
    <row r="28" spans="2:13" x14ac:dyDescent="0.15">
      <c r="E28" s="3">
        <v>4.7</v>
      </c>
      <c r="F28" s="13">
        <v>0.14099999999999999</v>
      </c>
      <c r="G28" s="11">
        <v>104.806</v>
      </c>
      <c r="H28" s="6">
        <v>104.745</v>
      </c>
      <c r="I28" s="11"/>
      <c r="J28" s="11"/>
      <c r="M28" s="11"/>
    </row>
    <row r="29" spans="2:13" x14ac:dyDescent="0.15">
      <c r="E29" s="3">
        <v>7.9</v>
      </c>
      <c r="F29" s="13">
        <v>0.23699999999999999</v>
      </c>
      <c r="G29" s="11">
        <v>104.803</v>
      </c>
      <c r="H29" s="6">
        <v>104.742</v>
      </c>
      <c r="I29" s="6">
        <v>104.696</v>
      </c>
      <c r="J29" s="6">
        <v>2.7E-2</v>
      </c>
      <c r="M29" s="11"/>
    </row>
    <row r="30" spans="2:13" x14ac:dyDescent="0.15">
      <c r="E30" s="3">
        <v>7.9</v>
      </c>
      <c r="F30" s="13">
        <v>0.23699999999999999</v>
      </c>
      <c r="G30" s="11">
        <v>104.736</v>
      </c>
      <c r="H30" s="6">
        <v>104.675</v>
      </c>
      <c r="I30" s="11"/>
      <c r="J30" s="11"/>
      <c r="M30" s="11"/>
    </row>
    <row r="31" spans="2:13" x14ac:dyDescent="0.15">
      <c r="E31" s="3">
        <v>7.9</v>
      </c>
      <c r="F31" s="13">
        <v>0.23699999999999999</v>
      </c>
      <c r="G31" s="11">
        <v>104.755</v>
      </c>
      <c r="H31" s="6">
        <v>104.694</v>
      </c>
      <c r="I31" s="11"/>
      <c r="J31" s="11"/>
      <c r="M31" s="11"/>
    </row>
    <row r="32" spans="2:13" x14ac:dyDescent="0.15">
      <c r="E32" s="3">
        <v>7.9</v>
      </c>
      <c r="F32" s="13">
        <v>0.23699999999999999</v>
      </c>
      <c r="G32" s="11">
        <v>104.73699999999999</v>
      </c>
      <c r="H32" s="6">
        <v>104.676</v>
      </c>
      <c r="I32" s="11"/>
      <c r="J32" s="11"/>
      <c r="M32" s="11"/>
    </row>
    <row r="33" spans="2:13" x14ac:dyDescent="0.15">
      <c r="E33" s="3">
        <v>7.9</v>
      </c>
      <c r="F33" s="13">
        <v>0.23699999999999999</v>
      </c>
      <c r="G33" s="11">
        <v>104.752</v>
      </c>
      <c r="H33" s="6">
        <v>104.691</v>
      </c>
      <c r="I33" s="11"/>
      <c r="J33" s="11"/>
      <c r="M33" s="11"/>
    </row>
    <row r="34" spans="2:13" x14ac:dyDescent="0.15">
      <c r="E34" s="3">
        <v>11.3</v>
      </c>
      <c r="F34" s="13">
        <v>0.35699999999999998</v>
      </c>
      <c r="G34" s="11">
        <v>104.739</v>
      </c>
      <c r="H34" s="6">
        <v>104.678</v>
      </c>
      <c r="I34" s="6">
        <v>104.657</v>
      </c>
      <c r="J34" s="6">
        <v>4.7E-2</v>
      </c>
      <c r="M34" s="11"/>
    </row>
    <row r="35" spans="2:13" x14ac:dyDescent="0.15">
      <c r="E35" s="3">
        <v>11.3</v>
      </c>
      <c r="F35" s="13">
        <v>0.35699999999999998</v>
      </c>
      <c r="G35" s="11">
        <v>104.723</v>
      </c>
      <c r="H35" s="6">
        <v>104.66200000000001</v>
      </c>
      <c r="I35" s="11"/>
      <c r="J35" s="11"/>
      <c r="M35" s="11"/>
    </row>
    <row r="36" spans="2:13" x14ac:dyDescent="0.15">
      <c r="E36" s="3">
        <v>11.3</v>
      </c>
      <c r="F36" s="13">
        <v>0.35699999999999998</v>
      </c>
      <c r="G36" s="11">
        <v>104.675</v>
      </c>
      <c r="H36" s="6">
        <v>104.614</v>
      </c>
      <c r="I36" s="11"/>
      <c r="J36" s="11"/>
      <c r="M36" s="11"/>
    </row>
    <row r="37" spans="2:13" x14ac:dyDescent="0.15">
      <c r="E37" s="3">
        <v>11.3</v>
      </c>
      <c r="F37" s="13">
        <v>0.35699999999999998</v>
      </c>
      <c r="G37" s="11">
        <v>104.783</v>
      </c>
      <c r="H37" s="6">
        <v>104.72199999999999</v>
      </c>
      <c r="I37" s="11"/>
      <c r="J37" s="11"/>
      <c r="M37" s="11"/>
    </row>
    <row r="38" spans="2:13" x14ac:dyDescent="0.15">
      <c r="E38" s="3">
        <v>11.3</v>
      </c>
      <c r="F38" s="13">
        <v>0.35699999999999998</v>
      </c>
      <c r="G38" s="11">
        <v>104.67100000000001</v>
      </c>
      <c r="H38" s="6">
        <v>104.61</v>
      </c>
      <c r="I38" s="11"/>
      <c r="J38" s="11"/>
      <c r="M38" s="11"/>
    </row>
    <row r="39" spans="2:13" x14ac:dyDescent="0.15">
      <c r="E39" s="3">
        <v>14.4</v>
      </c>
      <c r="F39" s="13">
        <v>0.432</v>
      </c>
      <c r="G39" s="11">
        <v>104.688</v>
      </c>
      <c r="H39" s="6">
        <v>104.627</v>
      </c>
      <c r="I39" s="6">
        <v>104.60599999999999</v>
      </c>
      <c r="J39" s="6">
        <v>2.1999999999999999E-2</v>
      </c>
      <c r="M39" s="11"/>
    </row>
    <row r="40" spans="2:13" x14ac:dyDescent="0.15">
      <c r="E40" s="3">
        <v>14.4</v>
      </c>
      <c r="F40" s="13">
        <v>0.432</v>
      </c>
      <c r="G40" s="11">
        <v>104.69</v>
      </c>
      <c r="H40" s="6">
        <v>104.629</v>
      </c>
      <c r="M40" s="11"/>
    </row>
    <row r="41" spans="2:13" x14ac:dyDescent="0.15">
      <c r="E41" s="3">
        <v>14.4</v>
      </c>
      <c r="F41" s="13">
        <v>0.432</v>
      </c>
      <c r="G41" s="11">
        <v>104.666</v>
      </c>
      <c r="H41" s="6">
        <v>104.605</v>
      </c>
      <c r="M41" s="11"/>
    </row>
    <row r="42" spans="2:13" x14ac:dyDescent="0.15">
      <c r="E42" s="3">
        <v>14.4</v>
      </c>
      <c r="F42" s="13">
        <v>0.432</v>
      </c>
      <c r="G42" s="11">
        <v>104.64400000000001</v>
      </c>
      <c r="H42" s="6">
        <v>104.583</v>
      </c>
      <c r="M42" s="11"/>
    </row>
    <row r="43" spans="2:13" x14ac:dyDescent="0.15">
      <c r="E43" s="3">
        <v>14.4</v>
      </c>
      <c r="F43" s="13">
        <v>0.432</v>
      </c>
      <c r="G43" s="11">
        <v>104.645</v>
      </c>
      <c r="H43" s="6">
        <v>104.584</v>
      </c>
      <c r="M43" s="11"/>
    </row>
    <row r="44" spans="2:13" x14ac:dyDescent="0.15">
      <c r="B44" s="3" t="s">
        <v>17</v>
      </c>
      <c r="C44" s="3">
        <v>4.8</v>
      </c>
      <c r="D44" s="3">
        <v>5.7</v>
      </c>
      <c r="E44" s="3">
        <v>4.7</v>
      </c>
      <c r="F44" s="13">
        <v>0.14099999999999999</v>
      </c>
      <c r="G44" s="11">
        <v>104.265</v>
      </c>
      <c r="H44" s="6">
        <v>104.20399999999999</v>
      </c>
      <c r="I44" s="6">
        <v>104.232</v>
      </c>
      <c r="J44" s="6">
        <v>0.02</v>
      </c>
      <c r="M44" s="11"/>
    </row>
    <row r="45" spans="2:13" x14ac:dyDescent="0.15">
      <c r="E45" s="3">
        <v>4.7</v>
      </c>
      <c r="F45" s="13">
        <v>0.14099999999999999</v>
      </c>
      <c r="G45" s="11">
        <v>104.28700000000001</v>
      </c>
      <c r="H45" s="6">
        <v>104.226</v>
      </c>
      <c r="I45" s="11"/>
      <c r="J45" s="11"/>
      <c r="M45" s="11"/>
    </row>
    <row r="46" spans="2:13" x14ac:dyDescent="0.15">
      <c r="E46" s="3">
        <v>4.7</v>
      </c>
      <c r="F46" s="13">
        <v>0.14099999999999999</v>
      </c>
      <c r="G46" s="11">
        <v>104.289</v>
      </c>
      <c r="H46" s="6">
        <v>104.22799999999999</v>
      </c>
      <c r="I46" s="11"/>
      <c r="J46" s="11"/>
      <c r="M46" s="11"/>
    </row>
    <row r="47" spans="2:13" x14ac:dyDescent="0.15">
      <c r="E47" s="3">
        <v>4.7</v>
      </c>
      <c r="F47" s="13">
        <v>0.14099999999999999</v>
      </c>
      <c r="G47" s="11">
        <v>104.303</v>
      </c>
      <c r="H47" s="6">
        <v>104.242</v>
      </c>
      <c r="I47" s="11"/>
      <c r="J47" s="11"/>
      <c r="M47" s="11"/>
    </row>
    <row r="48" spans="2:13" x14ac:dyDescent="0.15">
      <c r="E48" s="3">
        <v>4.7</v>
      </c>
      <c r="F48" s="13">
        <v>0.14099999999999999</v>
      </c>
      <c r="G48" s="11">
        <v>104.319</v>
      </c>
      <c r="H48" s="6">
        <v>104.258</v>
      </c>
      <c r="I48" s="11"/>
      <c r="J48" s="11"/>
      <c r="M48" s="11"/>
    </row>
    <row r="49" spans="2:13" x14ac:dyDescent="0.15">
      <c r="E49" s="3">
        <v>7.9</v>
      </c>
      <c r="F49" s="13">
        <v>0.23699999999999999</v>
      </c>
      <c r="G49" s="11">
        <v>104.229</v>
      </c>
      <c r="H49" s="6">
        <v>104.16800000000001</v>
      </c>
      <c r="I49" s="6">
        <v>104.173</v>
      </c>
      <c r="J49" s="6">
        <v>1.4E-2</v>
      </c>
      <c r="M49" s="11"/>
    </row>
    <row r="50" spans="2:13" x14ac:dyDescent="0.15">
      <c r="E50" s="3">
        <v>7.9</v>
      </c>
      <c r="F50" s="13">
        <v>0.23699999999999999</v>
      </c>
      <c r="G50" s="11">
        <v>104.255</v>
      </c>
      <c r="H50" s="6">
        <v>104.194</v>
      </c>
      <c r="I50" s="11"/>
      <c r="J50" s="11"/>
      <c r="M50" s="11"/>
    </row>
    <row r="51" spans="2:13" x14ac:dyDescent="0.15">
      <c r="E51" s="3">
        <v>7.9</v>
      </c>
      <c r="F51" s="13">
        <v>0.23699999999999999</v>
      </c>
      <c r="G51" s="11">
        <v>104.22199999999999</v>
      </c>
      <c r="H51" s="6">
        <v>104.161</v>
      </c>
      <c r="I51" s="11"/>
      <c r="J51" s="11"/>
      <c r="M51" s="11"/>
    </row>
    <row r="52" spans="2:13" x14ac:dyDescent="0.15">
      <c r="E52" s="3">
        <v>7.9</v>
      </c>
      <c r="F52" s="13">
        <v>0.23699999999999999</v>
      </c>
      <c r="G52" s="11">
        <v>104.223</v>
      </c>
      <c r="H52" s="6">
        <v>104.16200000000001</v>
      </c>
      <c r="I52" s="11"/>
      <c r="J52" s="11"/>
      <c r="M52" s="11"/>
    </row>
    <row r="53" spans="2:13" x14ac:dyDescent="0.15">
      <c r="E53" s="3">
        <v>7.9</v>
      </c>
      <c r="F53" s="13">
        <v>0.23699999999999999</v>
      </c>
      <c r="G53" s="11">
        <v>104.241</v>
      </c>
      <c r="H53" s="6">
        <v>104.18</v>
      </c>
      <c r="I53" s="11"/>
      <c r="J53" s="11"/>
      <c r="M53" s="11"/>
    </row>
    <row r="54" spans="2:13" x14ac:dyDescent="0.15">
      <c r="E54" s="3">
        <v>11.3</v>
      </c>
      <c r="F54" s="13">
        <v>0.35699999999999998</v>
      </c>
      <c r="G54" s="11">
        <v>104.17700000000001</v>
      </c>
      <c r="H54" s="6">
        <v>104.116</v>
      </c>
      <c r="I54" s="6">
        <v>104.111</v>
      </c>
      <c r="J54" s="6">
        <v>0.01</v>
      </c>
      <c r="M54" s="11"/>
    </row>
    <row r="55" spans="2:13" x14ac:dyDescent="0.15">
      <c r="E55" s="3">
        <v>11.3</v>
      </c>
      <c r="F55" s="13">
        <v>0.35699999999999998</v>
      </c>
      <c r="G55" s="11">
        <v>104.176</v>
      </c>
      <c r="H55" s="6">
        <v>104.11499999999999</v>
      </c>
      <c r="I55" s="11"/>
      <c r="J55" s="11"/>
      <c r="M55" s="11"/>
    </row>
    <row r="56" spans="2:13" x14ac:dyDescent="0.15">
      <c r="E56" s="3">
        <v>11.3</v>
      </c>
      <c r="F56" s="13">
        <v>0.35699999999999998</v>
      </c>
      <c r="G56" s="11">
        <v>104.17100000000001</v>
      </c>
      <c r="H56" s="6">
        <v>104.11</v>
      </c>
      <c r="I56" s="11"/>
      <c r="J56" s="11"/>
      <c r="M56" s="11"/>
    </row>
    <row r="57" spans="2:13" x14ac:dyDescent="0.15">
      <c r="E57" s="3">
        <v>11.3</v>
      </c>
      <c r="F57" s="13">
        <v>0.35699999999999998</v>
      </c>
      <c r="G57" s="11">
        <v>104.18</v>
      </c>
      <c r="H57" s="6">
        <v>104.119</v>
      </c>
      <c r="I57" s="11"/>
      <c r="J57" s="11"/>
      <c r="M57" s="11"/>
    </row>
    <row r="58" spans="2:13" x14ac:dyDescent="0.15">
      <c r="E58" s="3">
        <v>11.3</v>
      </c>
      <c r="F58" s="13">
        <v>0.35699999999999998</v>
      </c>
      <c r="G58" s="11">
        <v>104.154</v>
      </c>
      <c r="H58" s="6">
        <v>104.093</v>
      </c>
      <c r="I58" s="11"/>
      <c r="J58" s="11"/>
      <c r="M58" s="11"/>
    </row>
    <row r="59" spans="2:13" x14ac:dyDescent="0.15">
      <c r="E59" s="3">
        <v>14.4</v>
      </c>
      <c r="F59" s="13">
        <v>0.432</v>
      </c>
      <c r="G59" s="11">
        <v>104.143</v>
      </c>
      <c r="H59" s="6">
        <v>104.08199999999999</v>
      </c>
      <c r="I59" s="6">
        <v>104.08799999999999</v>
      </c>
      <c r="J59" s="6">
        <v>8.0000000000000002E-3</v>
      </c>
      <c r="M59" s="11"/>
    </row>
    <row r="60" spans="2:13" x14ac:dyDescent="0.15">
      <c r="E60" s="3">
        <v>14.4</v>
      </c>
      <c r="F60" s="13">
        <v>0.432</v>
      </c>
      <c r="G60" s="11">
        <v>104.155</v>
      </c>
      <c r="H60" s="6">
        <v>104.09399999999999</v>
      </c>
      <c r="M60" s="11"/>
    </row>
    <row r="61" spans="2:13" x14ac:dyDescent="0.15">
      <c r="E61" s="3">
        <v>14.4</v>
      </c>
      <c r="F61" s="13">
        <v>0.432</v>
      </c>
      <c r="G61" s="11">
        <v>104.152</v>
      </c>
      <c r="H61" s="6">
        <v>104.09099999999999</v>
      </c>
      <c r="M61" s="11"/>
    </row>
    <row r="62" spans="2:13" x14ac:dyDescent="0.15">
      <c r="E62" s="3">
        <v>14.4</v>
      </c>
      <c r="F62" s="13">
        <v>0.432</v>
      </c>
      <c r="G62" s="11">
        <v>104.13800000000001</v>
      </c>
      <c r="H62" s="6">
        <v>104.077</v>
      </c>
      <c r="M62" s="11"/>
    </row>
    <row r="63" spans="2:13" x14ac:dyDescent="0.15">
      <c r="E63" s="3">
        <v>14.4</v>
      </c>
      <c r="F63" s="13">
        <v>0.432</v>
      </c>
      <c r="G63" s="11">
        <v>104.155</v>
      </c>
      <c r="H63" s="6">
        <v>104.09399999999999</v>
      </c>
      <c r="M63" s="11"/>
    </row>
    <row r="64" spans="2:13" ht="18" x14ac:dyDescent="0.15">
      <c r="B64" s="3" t="s">
        <v>33</v>
      </c>
      <c r="C64" s="3">
        <v>4.2</v>
      </c>
      <c r="D64" s="3">
        <v>14.8</v>
      </c>
      <c r="E64" s="3">
        <v>4.7</v>
      </c>
      <c r="F64" s="13">
        <v>0.14099999999999999</v>
      </c>
      <c r="G64" s="11">
        <v>103.574</v>
      </c>
      <c r="H64" s="6">
        <v>103.396</v>
      </c>
      <c r="I64" s="6">
        <v>103.36</v>
      </c>
      <c r="J64" s="6">
        <v>5.6000000000000001E-2</v>
      </c>
      <c r="M64" s="11"/>
    </row>
    <row r="65" spans="5:13" x14ac:dyDescent="0.15">
      <c r="E65" s="3">
        <v>4.7</v>
      </c>
      <c r="F65" s="13">
        <v>0.14099999999999999</v>
      </c>
      <c r="G65" s="11">
        <v>103.584</v>
      </c>
      <c r="H65" s="6">
        <v>103.40600000000001</v>
      </c>
      <c r="I65" s="11"/>
      <c r="J65" s="11"/>
      <c r="M65" s="11"/>
    </row>
    <row r="66" spans="5:13" x14ac:dyDescent="0.15">
      <c r="E66" s="3">
        <v>4.7</v>
      </c>
      <c r="F66" s="13">
        <v>0.14099999999999999</v>
      </c>
      <c r="G66" s="11">
        <v>103.56399999999999</v>
      </c>
      <c r="H66" s="6">
        <v>103.386</v>
      </c>
      <c r="I66" s="11"/>
      <c r="J66" s="11"/>
      <c r="M66" s="11"/>
    </row>
    <row r="67" spans="5:13" x14ac:dyDescent="0.15">
      <c r="E67" s="3">
        <v>4.7</v>
      </c>
      <c r="F67" s="13">
        <v>0.14099999999999999</v>
      </c>
      <c r="G67" s="11">
        <v>103.44799999999999</v>
      </c>
      <c r="H67" s="6">
        <v>103.27</v>
      </c>
      <c r="I67" s="11"/>
      <c r="J67" s="11"/>
      <c r="M67" s="11"/>
    </row>
    <row r="68" spans="5:13" x14ac:dyDescent="0.15">
      <c r="E68" s="3">
        <v>4.7</v>
      </c>
      <c r="F68" s="13">
        <v>0.14099999999999999</v>
      </c>
      <c r="G68" s="11">
        <v>103.52200000000001</v>
      </c>
      <c r="H68" s="6">
        <v>103.34399999999999</v>
      </c>
      <c r="I68" s="11"/>
      <c r="J68" s="11"/>
      <c r="M68" s="11"/>
    </row>
    <row r="69" spans="5:13" x14ac:dyDescent="0.15">
      <c r="E69" s="3">
        <v>7.9</v>
      </c>
      <c r="F69" s="13">
        <v>0.23699999999999999</v>
      </c>
      <c r="G69" s="11">
        <v>103.512</v>
      </c>
      <c r="H69" s="6">
        <v>103.334</v>
      </c>
      <c r="I69" s="6">
        <v>103.33</v>
      </c>
      <c r="J69" s="6">
        <v>1.2999999999999999E-2</v>
      </c>
      <c r="M69" s="11"/>
    </row>
    <row r="70" spans="5:13" x14ac:dyDescent="0.15">
      <c r="E70" s="3">
        <v>7.9</v>
      </c>
      <c r="F70" s="13">
        <v>0.23699999999999999</v>
      </c>
      <c r="G70" s="11">
        <v>103.50700000000001</v>
      </c>
      <c r="H70" s="6">
        <v>103.32899999999999</v>
      </c>
      <c r="I70" s="11"/>
      <c r="J70" s="11"/>
      <c r="M70" s="11"/>
    </row>
    <row r="71" spans="5:13" x14ac:dyDescent="0.15">
      <c r="E71" s="3">
        <v>7.9</v>
      </c>
      <c r="F71" s="13">
        <v>0.23699999999999999</v>
      </c>
      <c r="G71" s="11">
        <v>103.495</v>
      </c>
      <c r="H71" s="6">
        <v>103.31699999999999</v>
      </c>
      <c r="I71" s="11"/>
      <c r="J71" s="11"/>
      <c r="M71" s="11"/>
    </row>
    <row r="72" spans="5:13" x14ac:dyDescent="0.15">
      <c r="E72" s="3">
        <v>7.9</v>
      </c>
      <c r="F72" s="13">
        <v>0.23699999999999999</v>
      </c>
      <c r="G72" s="11">
        <v>103.498</v>
      </c>
      <c r="H72" s="6">
        <v>103.32</v>
      </c>
      <c r="I72" s="11"/>
      <c r="J72" s="11"/>
      <c r="M72" s="11"/>
    </row>
    <row r="73" spans="5:13" x14ac:dyDescent="0.15">
      <c r="E73" s="3">
        <v>7.9</v>
      </c>
      <c r="F73" s="13">
        <v>0.23699999999999999</v>
      </c>
      <c r="G73" s="11">
        <v>103.529</v>
      </c>
      <c r="H73" s="6">
        <v>103.351</v>
      </c>
      <c r="I73" s="11"/>
      <c r="J73" s="11"/>
      <c r="M73" s="11"/>
    </row>
    <row r="74" spans="5:13" x14ac:dyDescent="0.15">
      <c r="E74" s="3">
        <v>11.3</v>
      </c>
      <c r="F74" s="13">
        <v>0.35699999999999998</v>
      </c>
      <c r="G74" s="11">
        <v>103.497</v>
      </c>
      <c r="H74" s="6">
        <v>103.319</v>
      </c>
      <c r="I74" s="6">
        <v>103.309</v>
      </c>
      <c r="J74" s="6">
        <v>1.0999999999999999E-2</v>
      </c>
      <c r="M74" s="11"/>
    </row>
    <row r="75" spans="5:13" x14ac:dyDescent="0.15">
      <c r="E75" s="3">
        <v>11.3</v>
      </c>
      <c r="F75" s="13">
        <v>0.35699999999999998</v>
      </c>
      <c r="G75" s="11">
        <v>103.48099999999999</v>
      </c>
      <c r="H75" s="6">
        <v>103.303</v>
      </c>
      <c r="I75" s="11"/>
      <c r="J75" s="11"/>
      <c r="M75" s="11"/>
    </row>
    <row r="76" spans="5:13" x14ac:dyDescent="0.15">
      <c r="E76" s="3">
        <v>11.3</v>
      </c>
      <c r="F76" s="13">
        <v>0.35699999999999998</v>
      </c>
      <c r="G76" s="11">
        <v>103.476</v>
      </c>
      <c r="H76" s="6">
        <v>103.298</v>
      </c>
      <c r="I76" s="11"/>
      <c r="J76" s="11"/>
      <c r="M76" s="11"/>
    </row>
    <row r="77" spans="5:13" x14ac:dyDescent="0.15">
      <c r="E77" s="3">
        <v>11.3</v>
      </c>
      <c r="F77" s="13">
        <v>0.35699999999999998</v>
      </c>
      <c r="G77" s="11">
        <v>103.48099999999999</v>
      </c>
      <c r="H77" s="6">
        <v>103.303</v>
      </c>
      <c r="I77" s="11"/>
      <c r="J77" s="11"/>
      <c r="M77" s="11"/>
    </row>
    <row r="78" spans="5:13" x14ac:dyDescent="0.15">
      <c r="E78" s="3">
        <v>11.3</v>
      </c>
      <c r="F78" s="13">
        <v>0.35699999999999998</v>
      </c>
      <c r="G78" s="11">
        <v>103.502</v>
      </c>
      <c r="H78" s="6">
        <v>103.324</v>
      </c>
      <c r="I78" s="11"/>
      <c r="J78" s="11"/>
      <c r="M78" s="11"/>
    </row>
    <row r="79" spans="5:13" x14ac:dyDescent="0.15">
      <c r="E79" s="3">
        <v>14.4</v>
      </c>
      <c r="F79" s="13">
        <v>0.432</v>
      </c>
      <c r="G79" s="11">
        <v>103.42700000000001</v>
      </c>
      <c r="H79" s="6">
        <v>103.249</v>
      </c>
      <c r="I79" s="6">
        <v>103.273</v>
      </c>
      <c r="J79" s="6">
        <v>2.1000000000000001E-2</v>
      </c>
      <c r="M79" s="11"/>
    </row>
    <row r="80" spans="5:13" x14ac:dyDescent="0.15">
      <c r="E80" s="3">
        <v>14.4</v>
      </c>
      <c r="F80" s="13">
        <v>0.432</v>
      </c>
      <c r="G80" s="11">
        <v>103.476</v>
      </c>
      <c r="H80" s="6">
        <v>103.298</v>
      </c>
      <c r="M80" s="11"/>
    </row>
    <row r="81" spans="2:13" x14ac:dyDescent="0.15">
      <c r="E81" s="3">
        <v>14.4</v>
      </c>
      <c r="F81" s="13">
        <v>0.432</v>
      </c>
      <c r="G81" s="11">
        <v>103.453</v>
      </c>
      <c r="H81" s="6">
        <v>103.27500000000001</v>
      </c>
      <c r="M81" s="11"/>
    </row>
    <row r="82" spans="2:13" x14ac:dyDescent="0.15">
      <c r="E82" s="3">
        <v>14.4</v>
      </c>
      <c r="F82" s="13">
        <v>0.432</v>
      </c>
      <c r="G82" s="11">
        <v>103.43300000000001</v>
      </c>
      <c r="H82" s="6">
        <v>103.255</v>
      </c>
      <c r="M82" s="11"/>
    </row>
    <row r="83" spans="2:13" x14ac:dyDescent="0.15">
      <c r="E83" s="3">
        <v>14.4</v>
      </c>
      <c r="F83" s="13">
        <v>0.432</v>
      </c>
      <c r="G83" s="11">
        <v>103.46599999999999</v>
      </c>
      <c r="H83" s="6">
        <v>103.288</v>
      </c>
      <c r="M83" s="11"/>
    </row>
    <row r="84" spans="2:13" x14ac:dyDescent="0.15">
      <c r="B84" s="3" t="s">
        <v>19</v>
      </c>
      <c r="C84" s="3">
        <v>9.8000000000000007</v>
      </c>
      <c r="D84" s="3">
        <v>10.6</v>
      </c>
      <c r="E84" s="3">
        <v>4.7</v>
      </c>
      <c r="F84" s="13">
        <v>0.14099999999999999</v>
      </c>
      <c r="G84" s="11">
        <v>105.739</v>
      </c>
      <c r="H84" s="6">
        <v>105.664</v>
      </c>
      <c r="I84" s="6">
        <v>105.672</v>
      </c>
      <c r="J84" s="6">
        <v>1.0999999999999999E-2</v>
      </c>
      <c r="M84" s="11"/>
    </row>
    <row r="85" spans="2:13" x14ac:dyDescent="0.15">
      <c r="E85" s="3">
        <v>4.7</v>
      </c>
      <c r="F85" s="13">
        <v>0.14099999999999999</v>
      </c>
      <c r="G85" s="11">
        <v>105.749</v>
      </c>
      <c r="H85" s="6">
        <v>105.67400000000001</v>
      </c>
      <c r="I85" s="11"/>
      <c r="J85" s="11"/>
      <c r="M85" s="11"/>
    </row>
    <row r="86" spans="2:13" x14ac:dyDescent="0.15">
      <c r="E86" s="3">
        <v>4.7</v>
      </c>
      <c r="F86" s="13">
        <v>0.14099999999999999</v>
      </c>
      <c r="G86" s="11">
        <v>105.761</v>
      </c>
      <c r="H86" s="6">
        <v>105.68600000000001</v>
      </c>
      <c r="I86" s="11"/>
      <c r="J86" s="11"/>
      <c r="M86" s="11"/>
    </row>
    <row r="87" spans="2:13" x14ac:dyDescent="0.15">
      <c r="E87" s="3">
        <v>4.7</v>
      </c>
      <c r="F87" s="13">
        <v>0.14099999999999999</v>
      </c>
      <c r="G87" s="11">
        <v>105.735</v>
      </c>
      <c r="H87" s="6">
        <v>105.66</v>
      </c>
      <c r="I87" s="11"/>
      <c r="J87" s="11"/>
      <c r="M87" s="11"/>
    </row>
    <row r="88" spans="2:13" x14ac:dyDescent="0.15">
      <c r="E88" s="3">
        <v>4.7</v>
      </c>
      <c r="F88" s="13">
        <v>0.14099999999999999</v>
      </c>
      <c r="G88" s="11">
        <v>105.753</v>
      </c>
      <c r="H88" s="6">
        <v>105.678</v>
      </c>
      <c r="I88" s="11"/>
      <c r="J88" s="11"/>
      <c r="M88" s="11"/>
    </row>
    <row r="89" spans="2:13" x14ac:dyDescent="0.15">
      <c r="E89" s="3">
        <v>7.9</v>
      </c>
      <c r="F89" s="13">
        <v>0.23699999999999999</v>
      </c>
      <c r="G89" s="11">
        <v>105.735</v>
      </c>
      <c r="H89" s="6">
        <v>105.66</v>
      </c>
      <c r="I89" s="6">
        <v>105.65900000000001</v>
      </c>
      <c r="J89" s="6">
        <v>8.9999999999999993E-3</v>
      </c>
      <c r="M89" s="11"/>
    </row>
    <row r="90" spans="2:13" x14ac:dyDescent="0.15">
      <c r="E90" s="3">
        <v>7.9</v>
      </c>
      <c r="F90" s="13">
        <v>0.23699999999999999</v>
      </c>
      <c r="G90" s="11">
        <v>105.724</v>
      </c>
      <c r="H90" s="6">
        <v>105.649</v>
      </c>
      <c r="I90" s="11"/>
      <c r="J90" s="11"/>
      <c r="M90" s="11"/>
    </row>
    <row r="91" spans="2:13" x14ac:dyDescent="0.15">
      <c r="E91" s="3">
        <v>7.9</v>
      </c>
      <c r="F91" s="13">
        <v>0.23699999999999999</v>
      </c>
      <c r="G91" s="11">
        <v>105.738</v>
      </c>
      <c r="H91" s="6">
        <v>105.663</v>
      </c>
      <c r="I91" s="11"/>
      <c r="J91" s="11"/>
      <c r="M91" s="11"/>
    </row>
    <row r="92" spans="2:13" x14ac:dyDescent="0.15">
      <c r="E92" s="3">
        <v>7.9</v>
      </c>
      <c r="F92" s="13">
        <v>0.23699999999999999</v>
      </c>
      <c r="G92" s="11">
        <v>105.746</v>
      </c>
      <c r="H92" s="6">
        <v>105.67100000000001</v>
      </c>
      <c r="I92" s="11"/>
      <c r="J92" s="11"/>
      <c r="M92" s="11"/>
    </row>
    <row r="93" spans="2:13" x14ac:dyDescent="0.15">
      <c r="E93" s="3">
        <v>7.9</v>
      </c>
      <c r="F93" s="13">
        <v>0.23699999999999999</v>
      </c>
      <c r="G93" s="11">
        <v>105.72799999999999</v>
      </c>
      <c r="H93" s="6">
        <v>105.65300000000001</v>
      </c>
      <c r="I93" s="11"/>
      <c r="J93" s="11"/>
      <c r="M93" s="11"/>
    </row>
    <row r="94" spans="2:13" x14ac:dyDescent="0.15">
      <c r="E94" s="3">
        <v>11.3</v>
      </c>
      <c r="F94" s="13">
        <v>0.35699999999999998</v>
      </c>
      <c r="G94" s="11">
        <v>105.718</v>
      </c>
      <c r="H94" s="6">
        <v>105.643</v>
      </c>
      <c r="I94" s="6">
        <v>105.655</v>
      </c>
      <c r="J94" s="6">
        <v>1.2E-2</v>
      </c>
      <c r="M94" s="11"/>
    </row>
    <row r="95" spans="2:13" x14ac:dyDescent="0.15">
      <c r="E95" s="3">
        <v>11.3</v>
      </c>
      <c r="F95" s="13">
        <v>0.35699999999999998</v>
      </c>
      <c r="G95" s="11">
        <v>105.73399999999999</v>
      </c>
      <c r="H95" s="6">
        <v>105.65900000000001</v>
      </c>
      <c r="I95" s="11"/>
      <c r="J95" s="11"/>
      <c r="M95" s="11"/>
    </row>
    <row r="96" spans="2:13" x14ac:dyDescent="0.15">
      <c r="E96" s="3">
        <v>11.3</v>
      </c>
      <c r="F96" s="13">
        <v>0.35699999999999998</v>
      </c>
      <c r="G96" s="11">
        <v>105.73</v>
      </c>
      <c r="H96" s="6">
        <v>105.655</v>
      </c>
      <c r="I96" s="11"/>
      <c r="J96" s="11"/>
      <c r="M96" s="11"/>
    </row>
    <row r="97" spans="2:13" x14ac:dyDescent="0.15">
      <c r="E97" s="3">
        <v>11.3</v>
      </c>
      <c r="F97" s="13">
        <v>0.35699999999999998</v>
      </c>
      <c r="G97" s="11">
        <v>105.72</v>
      </c>
      <c r="H97" s="6">
        <v>105.645</v>
      </c>
      <c r="I97" s="11"/>
      <c r="J97" s="11"/>
      <c r="M97" s="11"/>
    </row>
    <row r="98" spans="2:13" x14ac:dyDescent="0.15">
      <c r="E98" s="3">
        <v>11.3</v>
      </c>
      <c r="F98" s="13">
        <v>0.35699999999999998</v>
      </c>
      <c r="G98" s="11">
        <v>105.747</v>
      </c>
      <c r="H98" s="6">
        <v>105.672</v>
      </c>
      <c r="I98" s="11"/>
      <c r="J98" s="11"/>
      <c r="M98" s="11"/>
    </row>
    <row r="99" spans="2:13" x14ac:dyDescent="0.15">
      <c r="E99" s="3">
        <v>14.4</v>
      </c>
      <c r="F99" s="13">
        <v>0.432</v>
      </c>
      <c r="G99" s="11">
        <v>105.72199999999999</v>
      </c>
      <c r="H99" s="6">
        <v>105.64700000000001</v>
      </c>
      <c r="I99" s="6">
        <v>105.655</v>
      </c>
      <c r="J99" s="6">
        <v>6.0000000000000001E-3</v>
      </c>
      <c r="M99" s="11"/>
    </row>
    <row r="100" spans="2:13" x14ac:dyDescent="0.15">
      <c r="E100" s="3">
        <v>14.4</v>
      </c>
      <c r="F100" s="13">
        <v>0.432</v>
      </c>
      <c r="G100" s="11">
        <v>105.73399999999999</v>
      </c>
      <c r="H100" s="6">
        <v>105.65900000000001</v>
      </c>
      <c r="M100" s="11"/>
    </row>
    <row r="101" spans="2:13" x14ac:dyDescent="0.15">
      <c r="E101" s="3">
        <v>14.4</v>
      </c>
      <c r="F101" s="13">
        <v>0.432</v>
      </c>
      <c r="G101" s="11">
        <v>105.72799999999999</v>
      </c>
      <c r="H101" s="6">
        <v>105.65300000000001</v>
      </c>
      <c r="M101" s="11"/>
    </row>
    <row r="102" spans="2:13" x14ac:dyDescent="0.15">
      <c r="E102" s="3">
        <v>14.4</v>
      </c>
      <c r="F102" s="13">
        <v>0.432</v>
      </c>
      <c r="G102" s="11">
        <v>105.729</v>
      </c>
      <c r="H102" s="6">
        <v>105.654</v>
      </c>
      <c r="M102" s="11"/>
    </row>
    <row r="103" spans="2:13" x14ac:dyDescent="0.15">
      <c r="E103" s="3">
        <v>14.4</v>
      </c>
      <c r="F103" s="13">
        <v>0.432</v>
      </c>
      <c r="G103" s="11">
        <v>105.73699999999999</v>
      </c>
      <c r="H103" s="6">
        <v>105.66200000000001</v>
      </c>
      <c r="M103" s="11"/>
    </row>
    <row r="104" spans="2:13" x14ac:dyDescent="0.15">
      <c r="B104" s="3" t="s">
        <v>20</v>
      </c>
      <c r="C104" s="3">
        <v>9.9</v>
      </c>
      <c r="D104" s="3">
        <v>13.4</v>
      </c>
      <c r="E104" s="3">
        <v>4.7</v>
      </c>
      <c r="F104" s="13">
        <v>0.14099999999999999</v>
      </c>
      <c r="G104" s="11">
        <v>104.77200000000001</v>
      </c>
      <c r="H104" s="6">
        <v>104.697</v>
      </c>
      <c r="I104" s="6">
        <v>104.72799999999999</v>
      </c>
      <c r="J104" s="6">
        <v>0.02</v>
      </c>
      <c r="M104" s="11"/>
    </row>
    <row r="105" spans="2:13" x14ac:dyDescent="0.15">
      <c r="E105" s="3">
        <v>4.7</v>
      </c>
      <c r="F105" s="13">
        <v>0.14099999999999999</v>
      </c>
      <c r="G105" s="11">
        <v>104.824</v>
      </c>
      <c r="H105" s="6">
        <v>104.749</v>
      </c>
      <c r="I105" s="11"/>
      <c r="J105" s="11"/>
      <c r="M105" s="11"/>
    </row>
    <row r="106" spans="2:13" x14ac:dyDescent="0.15">
      <c r="E106" s="3">
        <v>4.7</v>
      </c>
      <c r="F106" s="13">
        <v>0.14099999999999999</v>
      </c>
      <c r="G106" s="11">
        <v>104.812</v>
      </c>
      <c r="H106" s="6">
        <v>104.73699999999999</v>
      </c>
      <c r="I106" s="11"/>
      <c r="J106" s="11"/>
      <c r="M106" s="11"/>
    </row>
    <row r="107" spans="2:13" x14ac:dyDescent="0.15">
      <c r="E107" s="3">
        <v>4.7</v>
      </c>
      <c r="F107" s="13">
        <v>0.14099999999999999</v>
      </c>
      <c r="G107" s="11">
        <v>104.81100000000001</v>
      </c>
      <c r="H107" s="6">
        <v>104.736</v>
      </c>
      <c r="I107" s="11"/>
      <c r="J107" s="11"/>
      <c r="M107" s="11"/>
    </row>
    <row r="108" spans="2:13" x14ac:dyDescent="0.15">
      <c r="E108" s="3">
        <v>4.7</v>
      </c>
      <c r="F108" s="13">
        <v>0.14099999999999999</v>
      </c>
      <c r="G108" s="11">
        <v>104.79600000000001</v>
      </c>
      <c r="H108" s="6">
        <v>104.721</v>
      </c>
      <c r="I108" s="11"/>
      <c r="J108" s="11"/>
      <c r="M108" s="11"/>
    </row>
    <row r="109" spans="2:13" x14ac:dyDescent="0.15">
      <c r="E109" s="3">
        <v>7.9</v>
      </c>
      <c r="F109" s="13">
        <v>0.23699999999999999</v>
      </c>
      <c r="G109" s="11">
        <v>104.80500000000001</v>
      </c>
      <c r="H109" s="6">
        <v>104.73</v>
      </c>
      <c r="I109" s="6">
        <v>104.71899999999999</v>
      </c>
      <c r="J109" s="6">
        <v>0.01</v>
      </c>
      <c r="M109" s="11"/>
    </row>
    <row r="110" spans="2:13" x14ac:dyDescent="0.15">
      <c r="E110" s="3">
        <v>7.9</v>
      </c>
      <c r="F110" s="13">
        <v>0.23699999999999999</v>
      </c>
      <c r="G110" s="11">
        <v>104.8</v>
      </c>
      <c r="H110" s="6">
        <v>104.72499999999999</v>
      </c>
      <c r="I110" s="11"/>
      <c r="J110" s="11"/>
      <c r="M110" s="11"/>
    </row>
    <row r="111" spans="2:13" x14ac:dyDescent="0.15">
      <c r="E111" s="3">
        <v>7.9</v>
      </c>
      <c r="F111" s="13">
        <v>0.23699999999999999</v>
      </c>
      <c r="G111" s="11">
        <v>104.77800000000001</v>
      </c>
      <c r="H111" s="6">
        <v>104.703</v>
      </c>
      <c r="I111" s="11"/>
      <c r="J111" s="11"/>
      <c r="M111" s="11"/>
    </row>
    <row r="112" spans="2:13" x14ac:dyDescent="0.15">
      <c r="E112" s="3">
        <v>7.9</v>
      </c>
      <c r="F112" s="13">
        <v>0.23699999999999999</v>
      </c>
      <c r="G112" s="11">
        <v>104.791</v>
      </c>
      <c r="H112" s="6">
        <v>104.71599999999999</v>
      </c>
      <c r="I112" s="11"/>
      <c r="J112" s="11"/>
      <c r="M112" s="11"/>
    </row>
    <row r="113" spans="2:13" x14ac:dyDescent="0.15">
      <c r="E113" s="3">
        <v>7.9</v>
      </c>
      <c r="F113" s="13">
        <v>0.23699999999999999</v>
      </c>
      <c r="G113" s="11">
        <v>104.794</v>
      </c>
      <c r="H113" s="6">
        <v>104.71899999999999</v>
      </c>
      <c r="I113" s="11"/>
      <c r="J113" s="11"/>
      <c r="M113" s="11"/>
    </row>
    <row r="114" spans="2:13" x14ac:dyDescent="0.15">
      <c r="E114" s="3">
        <v>11.3</v>
      </c>
      <c r="F114" s="13">
        <v>0.35699999999999998</v>
      </c>
      <c r="G114" s="11">
        <v>104.792</v>
      </c>
      <c r="H114" s="6">
        <v>104.717</v>
      </c>
      <c r="I114" s="6">
        <v>104.706</v>
      </c>
      <c r="J114" s="6">
        <v>0.01</v>
      </c>
      <c r="M114" s="11"/>
    </row>
    <row r="115" spans="2:13" x14ac:dyDescent="0.15">
      <c r="E115" s="3">
        <v>11.3</v>
      </c>
      <c r="F115" s="13">
        <v>0.35699999999999998</v>
      </c>
      <c r="G115" s="11">
        <v>104.77500000000001</v>
      </c>
      <c r="H115" s="6">
        <v>104.7</v>
      </c>
      <c r="I115" s="11"/>
      <c r="J115" s="11"/>
      <c r="M115" s="11"/>
    </row>
    <row r="116" spans="2:13" x14ac:dyDescent="0.15">
      <c r="E116" s="3">
        <v>11.3</v>
      </c>
      <c r="F116" s="13">
        <v>0.35699999999999998</v>
      </c>
      <c r="G116" s="11">
        <v>104.77500000000001</v>
      </c>
      <c r="H116" s="6">
        <v>104.7</v>
      </c>
      <c r="I116" s="11"/>
      <c r="J116" s="11"/>
      <c r="M116" s="11"/>
    </row>
    <row r="117" spans="2:13" x14ac:dyDescent="0.15">
      <c r="E117" s="3">
        <v>11.3</v>
      </c>
      <c r="F117" s="13">
        <v>0.35699999999999998</v>
      </c>
      <c r="G117" s="11">
        <v>104.791</v>
      </c>
      <c r="H117" s="6">
        <v>104.71599999999999</v>
      </c>
      <c r="I117" s="11"/>
      <c r="J117" s="11"/>
      <c r="M117" s="11"/>
    </row>
    <row r="118" spans="2:13" x14ac:dyDescent="0.15">
      <c r="E118" s="3">
        <v>11.3</v>
      </c>
      <c r="F118" s="13">
        <v>0.35699999999999998</v>
      </c>
      <c r="G118" s="11">
        <v>104.771</v>
      </c>
      <c r="H118" s="6">
        <v>104.696</v>
      </c>
      <c r="I118" s="11"/>
      <c r="J118" s="11"/>
      <c r="M118" s="11"/>
    </row>
    <row r="119" spans="2:13" x14ac:dyDescent="0.15">
      <c r="E119" s="3">
        <v>14.4</v>
      </c>
      <c r="F119" s="13">
        <v>0.432</v>
      </c>
      <c r="G119" s="11">
        <v>104.78100000000001</v>
      </c>
      <c r="H119" s="6">
        <v>104.706</v>
      </c>
      <c r="I119" s="6">
        <v>104.708</v>
      </c>
      <c r="J119" s="6">
        <v>3.0000000000000001E-3</v>
      </c>
      <c r="M119" s="11"/>
    </row>
    <row r="120" spans="2:13" x14ac:dyDescent="0.15">
      <c r="E120" s="3">
        <v>14.4</v>
      </c>
      <c r="F120" s="13">
        <v>0.432</v>
      </c>
      <c r="G120" s="11">
        <v>104.786</v>
      </c>
      <c r="H120" s="6">
        <v>104.711</v>
      </c>
      <c r="M120" s="11"/>
    </row>
    <row r="121" spans="2:13" x14ac:dyDescent="0.15">
      <c r="E121" s="3">
        <v>14.4</v>
      </c>
      <c r="F121" s="13">
        <v>0.432</v>
      </c>
      <c r="G121" s="11">
        <v>104.78700000000001</v>
      </c>
      <c r="H121" s="6">
        <v>104.712</v>
      </c>
      <c r="M121" s="11"/>
    </row>
    <row r="122" spans="2:13" x14ac:dyDescent="0.15">
      <c r="E122" s="3">
        <v>14.4</v>
      </c>
      <c r="F122" s="13">
        <v>0.432</v>
      </c>
      <c r="G122" s="11">
        <v>104.78100000000001</v>
      </c>
      <c r="H122" s="6">
        <v>104.706</v>
      </c>
      <c r="M122" s="11"/>
    </row>
    <row r="123" spans="2:13" x14ac:dyDescent="0.15">
      <c r="E123" s="3">
        <v>14.4</v>
      </c>
      <c r="F123" s="13">
        <v>0.432</v>
      </c>
      <c r="G123" s="11">
        <v>104.782</v>
      </c>
      <c r="H123" s="6">
        <v>104.70699999999999</v>
      </c>
      <c r="M123" s="11"/>
    </row>
    <row r="124" spans="2:13" x14ac:dyDescent="0.15">
      <c r="B124" s="3" t="s">
        <v>21</v>
      </c>
      <c r="C124" s="3">
        <v>18.600000000000001</v>
      </c>
      <c r="D124" s="3">
        <v>52.8</v>
      </c>
      <c r="E124" s="3">
        <v>4.7</v>
      </c>
      <c r="F124" s="13">
        <v>0.14099999999999999</v>
      </c>
      <c r="G124" s="11">
        <v>104.256</v>
      </c>
      <c r="H124" s="6">
        <v>104.181</v>
      </c>
      <c r="I124" s="6">
        <v>104.19499999999999</v>
      </c>
      <c r="J124" s="6">
        <v>1.2E-2</v>
      </c>
      <c r="M124" s="11"/>
    </row>
    <row r="125" spans="2:13" x14ac:dyDescent="0.15">
      <c r="E125" s="3">
        <v>4.7</v>
      </c>
      <c r="F125" s="13">
        <v>0.14099999999999999</v>
      </c>
      <c r="G125" s="11">
        <v>104.265</v>
      </c>
      <c r="H125" s="6">
        <v>104.19</v>
      </c>
      <c r="I125" s="11"/>
      <c r="J125" s="11"/>
      <c r="M125" s="11"/>
    </row>
    <row r="126" spans="2:13" x14ac:dyDescent="0.15">
      <c r="E126" s="3">
        <v>4.7</v>
      </c>
      <c r="F126" s="13">
        <v>0.14099999999999999</v>
      </c>
      <c r="G126" s="11">
        <v>104.273</v>
      </c>
      <c r="H126" s="6">
        <v>104.19799999999999</v>
      </c>
      <c r="I126" s="11"/>
      <c r="J126" s="11"/>
      <c r="M126" s="11"/>
    </row>
    <row r="127" spans="2:13" x14ac:dyDescent="0.15">
      <c r="E127" s="3">
        <v>4.7</v>
      </c>
      <c r="F127" s="13">
        <v>0.14099999999999999</v>
      </c>
      <c r="G127" s="11">
        <v>104.288</v>
      </c>
      <c r="H127" s="6">
        <v>104.21299999999999</v>
      </c>
      <c r="I127" s="11"/>
      <c r="J127" s="11"/>
      <c r="M127" s="11"/>
    </row>
    <row r="128" spans="2:13" x14ac:dyDescent="0.15">
      <c r="E128" s="3">
        <v>4.7</v>
      </c>
      <c r="F128" s="13">
        <v>0.14099999999999999</v>
      </c>
      <c r="G128" s="11">
        <v>104.26900000000001</v>
      </c>
      <c r="H128" s="6">
        <v>104.194</v>
      </c>
      <c r="I128" s="11"/>
      <c r="J128" s="11"/>
      <c r="M128" s="11"/>
    </row>
    <row r="129" spans="2:13" x14ac:dyDescent="0.15">
      <c r="E129" s="3">
        <v>7.9</v>
      </c>
      <c r="F129" s="13">
        <v>0.23699999999999999</v>
      </c>
      <c r="G129" s="11">
        <v>104.245</v>
      </c>
      <c r="H129" s="6">
        <v>104.17</v>
      </c>
      <c r="I129" s="6">
        <v>104.178</v>
      </c>
      <c r="J129" s="6">
        <v>6.0000000000000001E-3</v>
      </c>
      <c r="M129" s="11"/>
    </row>
    <row r="130" spans="2:13" x14ac:dyDescent="0.15">
      <c r="E130" s="3">
        <v>7.9</v>
      </c>
      <c r="F130" s="13">
        <v>0.23699999999999999</v>
      </c>
      <c r="G130" s="11">
        <v>104.25</v>
      </c>
      <c r="H130" s="6">
        <v>104.175</v>
      </c>
      <c r="I130" s="11"/>
      <c r="J130" s="11"/>
      <c r="M130" s="11"/>
    </row>
    <row r="131" spans="2:13" x14ac:dyDescent="0.15">
      <c r="E131" s="3">
        <v>7.9</v>
      </c>
      <c r="F131" s="13">
        <v>0.23699999999999999</v>
      </c>
      <c r="G131" s="11">
        <v>104.259</v>
      </c>
      <c r="H131" s="6">
        <v>104.184</v>
      </c>
      <c r="I131" s="11"/>
      <c r="J131" s="11"/>
      <c r="M131" s="11"/>
    </row>
    <row r="132" spans="2:13" x14ac:dyDescent="0.15">
      <c r="E132" s="3">
        <v>7.9</v>
      </c>
      <c r="F132" s="13">
        <v>0.23699999999999999</v>
      </c>
      <c r="G132" s="11">
        <v>104.259</v>
      </c>
      <c r="H132" s="6">
        <v>104.184</v>
      </c>
      <c r="I132" s="11"/>
      <c r="J132" s="11"/>
      <c r="M132" s="11"/>
    </row>
    <row r="133" spans="2:13" x14ac:dyDescent="0.15">
      <c r="E133" s="3">
        <v>7.9</v>
      </c>
      <c r="F133" s="13">
        <v>0.23699999999999999</v>
      </c>
      <c r="G133" s="11">
        <v>104.253</v>
      </c>
      <c r="H133" s="6">
        <v>104.178</v>
      </c>
      <c r="I133" s="11"/>
      <c r="J133" s="11"/>
      <c r="M133" s="11"/>
    </row>
    <row r="134" spans="2:13" x14ac:dyDescent="0.15">
      <c r="E134" s="3">
        <v>11.3</v>
      </c>
      <c r="F134" s="13">
        <v>0.35699999999999998</v>
      </c>
      <c r="G134" s="11">
        <v>104.23099999999999</v>
      </c>
      <c r="H134" s="6">
        <v>104.15600000000001</v>
      </c>
      <c r="I134" s="6">
        <v>104.154</v>
      </c>
      <c r="J134" s="6">
        <v>1.0999999999999999E-2</v>
      </c>
      <c r="M134" s="11"/>
    </row>
    <row r="135" spans="2:13" x14ac:dyDescent="0.15">
      <c r="E135" s="3">
        <v>11.3</v>
      </c>
      <c r="F135" s="13">
        <v>0.35699999999999998</v>
      </c>
      <c r="G135" s="11">
        <v>104.224</v>
      </c>
      <c r="H135" s="6">
        <v>104.149</v>
      </c>
      <c r="I135" s="11"/>
      <c r="J135" s="11"/>
      <c r="M135" s="11"/>
    </row>
    <row r="136" spans="2:13" x14ac:dyDescent="0.15">
      <c r="E136" s="3">
        <v>11.3</v>
      </c>
      <c r="F136" s="13">
        <v>0.35699999999999998</v>
      </c>
      <c r="G136" s="11">
        <v>104.21899999999999</v>
      </c>
      <c r="H136" s="6">
        <v>104.14400000000001</v>
      </c>
      <c r="I136" s="11"/>
      <c r="J136" s="11"/>
      <c r="M136" s="11"/>
    </row>
    <row r="137" spans="2:13" x14ac:dyDescent="0.15">
      <c r="E137" s="3">
        <v>11.3</v>
      </c>
      <c r="F137" s="13">
        <v>0.35699999999999998</v>
      </c>
      <c r="G137" s="11">
        <v>104.224</v>
      </c>
      <c r="H137" s="6">
        <v>104.149</v>
      </c>
      <c r="I137" s="11"/>
      <c r="J137" s="11"/>
      <c r="M137" s="11"/>
    </row>
    <row r="138" spans="2:13" x14ac:dyDescent="0.15">
      <c r="E138" s="3">
        <v>11.3</v>
      </c>
      <c r="F138" s="13">
        <v>0.35699999999999998</v>
      </c>
      <c r="G138" s="11">
        <v>104.247</v>
      </c>
      <c r="H138" s="6">
        <v>104.172</v>
      </c>
      <c r="I138" s="11"/>
      <c r="J138" s="11"/>
      <c r="M138" s="11"/>
    </row>
    <row r="139" spans="2:13" x14ac:dyDescent="0.15">
      <c r="E139" s="3">
        <v>14.4</v>
      </c>
      <c r="F139" s="13">
        <v>0.432</v>
      </c>
      <c r="G139" s="11">
        <v>104.212</v>
      </c>
      <c r="H139" s="6">
        <v>104.137</v>
      </c>
      <c r="I139" s="6">
        <v>104.15</v>
      </c>
      <c r="J139" s="6">
        <v>7.0000000000000001E-3</v>
      </c>
      <c r="M139" s="11"/>
    </row>
    <row r="140" spans="2:13" x14ac:dyDescent="0.15">
      <c r="E140" s="3">
        <v>14.4</v>
      </c>
      <c r="F140" s="13">
        <v>0.432</v>
      </c>
      <c r="G140" s="11">
        <v>104.23099999999999</v>
      </c>
      <c r="H140" s="6">
        <v>104.15600000000001</v>
      </c>
      <c r="M140" s="11"/>
    </row>
    <row r="141" spans="2:13" x14ac:dyDescent="0.15">
      <c r="E141" s="3">
        <v>14.4</v>
      </c>
      <c r="F141" s="13">
        <v>0.432</v>
      </c>
      <c r="G141" s="11">
        <v>104.22799999999999</v>
      </c>
      <c r="H141" s="6">
        <v>104.15300000000001</v>
      </c>
      <c r="M141" s="11"/>
    </row>
    <row r="142" spans="2:13" x14ac:dyDescent="0.15">
      <c r="E142" s="3">
        <v>14.4</v>
      </c>
      <c r="F142" s="13">
        <v>0.432</v>
      </c>
      <c r="G142" s="11">
        <v>104.226</v>
      </c>
      <c r="H142" s="6">
        <v>104.151</v>
      </c>
      <c r="M142" s="11"/>
    </row>
    <row r="143" spans="2:13" x14ac:dyDescent="0.15">
      <c r="B143" s="14"/>
      <c r="C143" s="14"/>
      <c r="D143" s="14"/>
      <c r="E143" s="14">
        <v>14.4</v>
      </c>
      <c r="F143" s="15">
        <v>0.432</v>
      </c>
      <c r="G143" s="18">
        <v>104.227</v>
      </c>
      <c r="H143" s="8">
        <v>104.152</v>
      </c>
      <c r="I143" s="14"/>
      <c r="J143" s="14"/>
      <c r="M143" s="11"/>
    </row>
    <row r="144" spans="2:13" ht="18" x14ac:dyDescent="0.15">
      <c r="B144" s="1" t="s">
        <v>36</v>
      </c>
      <c r="C144" s="1"/>
      <c r="D144" s="1"/>
    </row>
    <row r="145" spans="2:15" ht="18" x14ac:dyDescent="0.15">
      <c r="B145" s="19" t="s">
        <v>35</v>
      </c>
      <c r="C145" s="19"/>
      <c r="D145" s="19"/>
    </row>
    <row r="146" spans="2:15" ht="18" x14ac:dyDescent="0.15">
      <c r="B146" s="1" t="s">
        <v>32</v>
      </c>
      <c r="C146" s="1"/>
      <c r="D146" s="1"/>
    </row>
    <row r="147" spans="2:15" ht="18" x14ac:dyDescent="0.15">
      <c r="B147" s="21" t="s">
        <v>37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2:15" x14ac:dyDescent="0.1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jyama</dc:creator>
  <cp:lastModifiedBy>staff</cp:lastModifiedBy>
  <cp:lastPrinted>2021-01-16T10:23:33Z</cp:lastPrinted>
  <dcterms:created xsi:type="dcterms:W3CDTF">2019-06-18T01:41:19Z</dcterms:created>
  <dcterms:modified xsi:type="dcterms:W3CDTF">2021-07-29T07:01:52Z</dcterms:modified>
</cp:coreProperties>
</file>