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20170910 仔マウス3CS方法論 投稿用\"/>
    </mc:Choice>
  </mc:AlternateContent>
  <bookViews>
    <workbookView xWindow="0" yWindow="0" windowWidth="19200" windowHeight="6945" firstSheet="6" activeTab="12" xr2:uid="{00000000-000D-0000-FFFF-FFFF00000000}"/>
  </bookViews>
  <sheets>
    <sheet name="premature %" sheetId="2" r:id="rId1"/>
    <sheet name="accuracy" sheetId="6" r:id="rId2"/>
    <sheet name="trial" sheetId="3" r:id="rId3"/>
    <sheet name="omission%" sheetId="21" r:id="rId4"/>
    <sheet name="pers %" sheetId="19" r:id="rId5"/>
    <sheet name="correct latency" sheetId="10" r:id="rId6"/>
    <sheet name="reward latency" sheetId="11" r:id="rId7"/>
    <sheet name="correct" sheetId="4" r:id="rId8"/>
    <sheet name="timeout%" sheetId="20" r:id="rId9"/>
    <sheet name="incorrect" sheetId="5" r:id="rId10"/>
    <sheet name="pers" sheetId="7" r:id="rId11"/>
    <sheet name="timeout" sheetId="8" r:id="rId12"/>
    <sheet name="omission" sheetId="18" r:id="rId13"/>
    <sheet name="premature" sheetId="1" r:id="rId1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C4" i="19" l="1"/>
  <c r="D4" i="19"/>
  <c r="E4" i="19"/>
  <c r="F4" i="19"/>
  <c r="G4" i="19"/>
  <c r="C5" i="19"/>
  <c r="D5" i="19"/>
  <c r="E5" i="19"/>
  <c r="H5" i="19" s="1"/>
  <c r="F5" i="19"/>
  <c r="G5" i="19"/>
  <c r="C6" i="19"/>
  <c r="D6" i="19"/>
  <c r="H6" i="19" s="1"/>
  <c r="E6" i="19"/>
  <c r="F6" i="19"/>
  <c r="G6" i="19"/>
  <c r="C7" i="19"/>
  <c r="D7" i="19"/>
  <c r="E7" i="19"/>
  <c r="F7" i="19"/>
  <c r="G7" i="19"/>
  <c r="C8" i="19"/>
  <c r="D8" i="19"/>
  <c r="E8" i="19"/>
  <c r="F8" i="19"/>
  <c r="G8" i="19"/>
  <c r="C9" i="19"/>
  <c r="D9" i="19"/>
  <c r="E9" i="19"/>
  <c r="F9" i="19"/>
  <c r="G9" i="19"/>
  <c r="C10" i="19"/>
  <c r="D10" i="19"/>
  <c r="E10" i="19"/>
  <c r="F10" i="19"/>
  <c r="G10" i="19"/>
  <c r="C11" i="19"/>
  <c r="D11" i="19"/>
  <c r="E11" i="19"/>
  <c r="F11" i="19"/>
  <c r="G11" i="19"/>
  <c r="C12" i="19"/>
  <c r="D12" i="19"/>
  <c r="E12" i="19"/>
  <c r="F12" i="19"/>
  <c r="G12" i="19"/>
  <c r="C13" i="19"/>
  <c r="D13" i="19"/>
  <c r="E13" i="19"/>
  <c r="H13" i="19" s="1"/>
  <c r="F13" i="19"/>
  <c r="G13" i="19"/>
  <c r="C14" i="19"/>
  <c r="D14" i="19"/>
  <c r="H14" i="19" s="1"/>
  <c r="E14" i="19"/>
  <c r="F14" i="19"/>
  <c r="G14" i="19"/>
  <c r="C15" i="19"/>
  <c r="D15" i="19"/>
  <c r="E15" i="19"/>
  <c r="F15" i="19"/>
  <c r="G15" i="19"/>
  <c r="C23" i="19"/>
  <c r="D23" i="19"/>
  <c r="E23" i="19"/>
  <c r="F23" i="19"/>
  <c r="G23" i="19"/>
  <c r="C24" i="19"/>
  <c r="D24" i="19"/>
  <c r="E24" i="19"/>
  <c r="F24" i="19"/>
  <c r="G24" i="19"/>
  <c r="C25" i="19"/>
  <c r="D25" i="19"/>
  <c r="H25" i="19" s="1"/>
  <c r="E25" i="19"/>
  <c r="F25" i="19"/>
  <c r="G25" i="19"/>
  <c r="C26" i="19"/>
  <c r="D26" i="19"/>
  <c r="E26" i="19"/>
  <c r="F26" i="19"/>
  <c r="G26" i="19"/>
  <c r="C27" i="19"/>
  <c r="D27" i="19"/>
  <c r="E27" i="19"/>
  <c r="F27" i="19"/>
  <c r="G27" i="19"/>
  <c r="C28" i="19"/>
  <c r="D28" i="19"/>
  <c r="E28" i="19"/>
  <c r="H28" i="19" s="1"/>
  <c r="F28" i="19"/>
  <c r="G28" i="19"/>
  <c r="C29" i="19"/>
  <c r="D29" i="19"/>
  <c r="E29" i="19"/>
  <c r="F29" i="19"/>
  <c r="G29" i="19"/>
  <c r="C30" i="19"/>
  <c r="D30" i="19"/>
  <c r="E30" i="19"/>
  <c r="F30" i="19"/>
  <c r="G30" i="19"/>
  <c r="C31" i="19"/>
  <c r="D31" i="19"/>
  <c r="E31" i="19"/>
  <c r="F31" i="19"/>
  <c r="G31" i="19"/>
  <c r="C32" i="19"/>
  <c r="D32" i="19"/>
  <c r="E32" i="19"/>
  <c r="F32" i="19"/>
  <c r="G32" i="19"/>
  <c r="C33" i="19"/>
  <c r="D33" i="19"/>
  <c r="H33" i="19" s="1"/>
  <c r="E33" i="19"/>
  <c r="F33" i="19"/>
  <c r="G33" i="19"/>
  <c r="C34" i="19"/>
  <c r="H34" i="19" s="1"/>
  <c r="D34" i="19"/>
  <c r="E34" i="19"/>
  <c r="F34" i="19"/>
  <c r="G34" i="19"/>
  <c r="C35" i="19"/>
  <c r="D35" i="19"/>
  <c r="E35" i="19"/>
  <c r="F35" i="19"/>
  <c r="G35" i="19"/>
  <c r="C36" i="19"/>
  <c r="D36" i="19"/>
  <c r="E36" i="19"/>
  <c r="H36" i="19" s="1"/>
  <c r="F36" i="19"/>
  <c r="G36" i="19"/>
  <c r="C37" i="19"/>
  <c r="D37" i="19"/>
  <c r="E37" i="19"/>
  <c r="F37" i="19"/>
  <c r="G37" i="19"/>
  <c r="C38" i="19"/>
  <c r="D38" i="19"/>
  <c r="E38" i="19"/>
  <c r="F38" i="19"/>
  <c r="G38" i="19"/>
  <c r="B5" i="19"/>
  <c r="B6" i="19"/>
  <c r="B7" i="19"/>
  <c r="B8" i="19"/>
  <c r="H8" i="19" s="1"/>
  <c r="B9" i="19"/>
  <c r="B10" i="19"/>
  <c r="B11" i="19"/>
  <c r="B12" i="19"/>
  <c r="B13" i="19"/>
  <c r="B14" i="19"/>
  <c r="B15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4" i="19"/>
  <c r="H26" i="19" l="1"/>
  <c r="H11" i="19"/>
  <c r="H7" i="19"/>
  <c r="H10" i="19"/>
  <c r="H29" i="19"/>
  <c r="H32" i="19"/>
  <c r="H24" i="19"/>
  <c r="H15" i="19"/>
  <c r="H12" i="19"/>
  <c r="H37" i="19"/>
  <c r="H38" i="19"/>
  <c r="H35" i="19"/>
  <c r="H31" i="19"/>
  <c r="H30" i="19"/>
  <c r="H27" i="19"/>
  <c r="H23" i="19"/>
  <c r="H9" i="19"/>
  <c r="H4" i="19"/>
  <c r="C4" i="18"/>
  <c r="D4" i="18"/>
  <c r="E4" i="18"/>
  <c r="F4" i="18"/>
  <c r="G4" i="18"/>
  <c r="C5" i="18"/>
  <c r="D5" i="18"/>
  <c r="E5" i="18"/>
  <c r="F5" i="18"/>
  <c r="G5" i="18"/>
  <c r="C6" i="18"/>
  <c r="D6" i="18"/>
  <c r="E6" i="18"/>
  <c r="F6" i="18"/>
  <c r="G6" i="18"/>
  <c r="C7" i="18"/>
  <c r="D7" i="18"/>
  <c r="E7" i="18"/>
  <c r="F7" i="18"/>
  <c r="G7" i="18"/>
  <c r="C8" i="18"/>
  <c r="D8" i="18"/>
  <c r="E8" i="18"/>
  <c r="F8" i="18"/>
  <c r="G8" i="18"/>
  <c r="C9" i="18"/>
  <c r="D9" i="18"/>
  <c r="E9" i="18"/>
  <c r="F9" i="18"/>
  <c r="G9" i="18"/>
  <c r="C10" i="18"/>
  <c r="D10" i="18"/>
  <c r="E10" i="18"/>
  <c r="F10" i="18"/>
  <c r="G10" i="18"/>
  <c r="C11" i="18"/>
  <c r="D11" i="18"/>
  <c r="E11" i="18"/>
  <c r="F11" i="18"/>
  <c r="G11" i="18"/>
  <c r="C12" i="18"/>
  <c r="D12" i="18"/>
  <c r="E12" i="18"/>
  <c r="F12" i="18"/>
  <c r="G12" i="18"/>
  <c r="C13" i="18"/>
  <c r="D13" i="18"/>
  <c r="E13" i="18"/>
  <c r="F13" i="18"/>
  <c r="G13" i="18"/>
  <c r="C14" i="18"/>
  <c r="D14" i="18"/>
  <c r="E14" i="18"/>
  <c r="F14" i="18"/>
  <c r="G14" i="18"/>
  <c r="C15" i="18"/>
  <c r="D15" i="18"/>
  <c r="E15" i="18"/>
  <c r="F15" i="18"/>
  <c r="G15" i="18"/>
  <c r="C23" i="18"/>
  <c r="D23" i="18"/>
  <c r="E23" i="18"/>
  <c r="F23" i="18"/>
  <c r="G23" i="18"/>
  <c r="C24" i="18"/>
  <c r="D24" i="18"/>
  <c r="E24" i="18"/>
  <c r="F24" i="18"/>
  <c r="G24" i="18"/>
  <c r="C25" i="18"/>
  <c r="D25" i="18"/>
  <c r="E25" i="18"/>
  <c r="F25" i="18"/>
  <c r="G25" i="18"/>
  <c r="C26" i="18"/>
  <c r="D26" i="18"/>
  <c r="E26" i="18"/>
  <c r="F26" i="18"/>
  <c r="G26" i="18"/>
  <c r="C27" i="18"/>
  <c r="D27" i="18"/>
  <c r="E27" i="18"/>
  <c r="F27" i="18"/>
  <c r="G27" i="18"/>
  <c r="C28" i="18"/>
  <c r="D28" i="18"/>
  <c r="E28" i="18"/>
  <c r="F28" i="18"/>
  <c r="G28" i="18"/>
  <c r="C29" i="18"/>
  <c r="D29" i="18"/>
  <c r="E29" i="18"/>
  <c r="F29" i="18"/>
  <c r="G29" i="18"/>
  <c r="C30" i="18"/>
  <c r="D30" i="18"/>
  <c r="E30" i="18"/>
  <c r="F30" i="18"/>
  <c r="G30" i="18"/>
  <c r="C31" i="18"/>
  <c r="D31" i="18"/>
  <c r="E31" i="18"/>
  <c r="F31" i="18"/>
  <c r="G31" i="18"/>
  <c r="C32" i="18"/>
  <c r="D32" i="18"/>
  <c r="E32" i="18"/>
  <c r="F32" i="18"/>
  <c r="G32" i="18"/>
  <c r="C33" i="18"/>
  <c r="D33" i="18"/>
  <c r="E33" i="18"/>
  <c r="F33" i="18"/>
  <c r="G33" i="18"/>
  <c r="C34" i="18"/>
  <c r="D34" i="18"/>
  <c r="E34" i="18"/>
  <c r="F34" i="18"/>
  <c r="G34" i="18"/>
  <c r="C35" i="18"/>
  <c r="D35" i="18"/>
  <c r="E35" i="18"/>
  <c r="F35" i="18"/>
  <c r="G35" i="18"/>
  <c r="C36" i="18"/>
  <c r="D36" i="18"/>
  <c r="E36" i="18"/>
  <c r="F36" i="18"/>
  <c r="G36" i="18"/>
  <c r="C37" i="18"/>
  <c r="D37" i="18"/>
  <c r="E37" i="18"/>
  <c r="F37" i="18"/>
  <c r="G37" i="18"/>
  <c r="C38" i="18"/>
  <c r="D38" i="18"/>
  <c r="E38" i="18"/>
  <c r="F38" i="18"/>
  <c r="G38" i="18"/>
  <c r="B5" i="18"/>
  <c r="B6" i="18"/>
  <c r="B7" i="18"/>
  <c r="B8" i="18"/>
  <c r="B9" i="18"/>
  <c r="B10" i="18"/>
  <c r="B11" i="18"/>
  <c r="B12" i="18"/>
  <c r="B13" i="18"/>
  <c r="B14" i="18"/>
  <c r="B15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4" i="18"/>
  <c r="H10" i="18" l="1"/>
  <c r="H42" i="19"/>
  <c r="G48" i="19" s="1"/>
  <c r="H28" i="18"/>
  <c r="H41" i="19"/>
  <c r="F48" i="19" s="1"/>
  <c r="H31" i="18"/>
  <c r="H23" i="18"/>
  <c r="H12" i="18"/>
  <c r="H8" i="18"/>
  <c r="H34" i="18"/>
  <c r="H26" i="18"/>
  <c r="H25" i="18"/>
  <c r="H15" i="18"/>
  <c r="H14" i="18"/>
  <c r="H13" i="18"/>
  <c r="H9" i="18"/>
  <c r="H7" i="18"/>
  <c r="H6" i="18"/>
  <c r="H19" i="19"/>
  <c r="G47" i="19" s="1"/>
  <c r="H11" i="18"/>
  <c r="H5" i="18"/>
  <c r="B38" i="20"/>
  <c r="B38" i="21"/>
  <c r="B34" i="20"/>
  <c r="B34" i="21"/>
  <c r="B30" i="20"/>
  <c r="B30" i="21"/>
  <c r="B26" i="20"/>
  <c r="B26" i="21"/>
  <c r="B15" i="20"/>
  <c r="B15" i="21"/>
  <c r="B11" i="20"/>
  <c r="B11" i="21"/>
  <c r="B7" i="20"/>
  <c r="B7" i="21"/>
  <c r="D38" i="21"/>
  <c r="D38" i="20"/>
  <c r="D37" i="20"/>
  <c r="D37" i="21"/>
  <c r="G36" i="21"/>
  <c r="G36" i="20"/>
  <c r="H36" i="18"/>
  <c r="C36" i="21"/>
  <c r="C36" i="20"/>
  <c r="E35" i="21"/>
  <c r="E35" i="20"/>
  <c r="D34" i="21"/>
  <c r="D34" i="20"/>
  <c r="E33" i="21"/>
  <c r="E33" i="20"/>
  <c r="F32" i="21"/>
  <c r="F32" i="20"/>
  <c r="G31" i="21"/>
  <c r="G31" i="20"/>
  <c r="C31" i="21"/>
  <c r="C31" i="20"/>
  <c r="D30" i="21"/>
  <c r="D30" i="20"/>
  <c r="G29" i="20"/>
  <c r="G29" i="21"/>
  <c r="C29" i="20"/>
  <c r="C29" i="21"/>
  <c r="G28" i="21"/>
  <c r="G28" i="20"/>
  <c r="C28" i="21"/>
  <c r="C28" i="20"/>
  <c r="E27" i="21"/>
  <c r="E27" i="20"/>
  <c r="E26" i="20"/>
  <c r="E26" i="21"/>
  <c r="E25" i="21"/>
  <c r="E25" i="20"/>
  <c r="G24" i="21"/>
  <c r="G24" i="20"/>
  <c r="C24" i="21"/>
  <c r="C24" i="20"/>
  <c r="G23" i="21"/>
  <c r="G23" i="20"/>
  <c r="C23" i="21"/>
  <c r="C23" i="20"/>
  <c r="E15" i="20"/>
  <c r="E15" i="21"/>
  <c r="G14" i="20"/>
  <c r="G14" i="21"/>
  <c r="C14" i="20"/>
  <c r="C14" i="21"/>
  <c r="G13" i="21"/>
  <c r="G13" i="20"/>
  <c r="C13" i="21"/>
  <c r="C13" i="20"/>
  <c r="D12" i="21"/>
  <c r="D12" i="20"/>
  <c r="D11" i="21"/>
  <c r="D11" i="20"/>
  <c r="F10" i="21"/>
  <c r="F10" i="20"/>
  <c r="G9" i="21"/>
  <c r="G9" i="20"/>
  <c r="C9" i="21"/>
  <c r="C9" i="20"/>
  <c r="G8" i="21"/>
  <c r="G8" i="20"/>
  <c r="C8" i="21"/>
  <c r="C8" i="20"/>
  <c r="F7" i="20"/>
  <c r="F7" i="21"/>
  <c r="F6" i="21"/>
  <c r="F6" i="20"/>
  <c r="F5" i="21"/>
  <c r="F5" i="20"/>
  <c r="G4" i="21"/>
  <c r="G4" i="20"/>
  <c r="C4" i="21"/>
  <c r="C4" i="20"/>
  <c r="B37" i="21"/>
  <c r="B37" i="20"/>
  <c r="B33" i="21"/>
  <c r="B33" i="20"/>
  <c r="B29" i="21"/>
  <c r="B29" i="20"/>
  <c r="B25" i="21"/>
  <c r="B25" i="20"/>
  <c r="B14" i="21"/>
  <c r="B14" i="20"/>
  <c r="B10" i="21"/>
  <c r="B10" i="20"/>
  <c r="B6" i="21"/>
  <c r="B6" i="20"/>
  <c r="G38" i="20"/>
  <c r="G38" i="21"/>
  <c r="C38" i="20"/>
  <c r="C38" i="21"/>
  <c r="G37" i="20"/>
  <c r="G37" i="21"/>
  <c r="C37" i="20"/>
  <c r="C37" i="21"/>
  <c r="F36" i="21"/>
  <c r="F36" i="20"/>
  <c r="H35" i="18"/>
  <c r="D35" i="21"/>
  <c r="D35" i="20"/>
  <c r="G34" i="20"/>
  <c r="G34" i="21"/>
  <c r="C34" i="20"/>
  <c r="C34" i="21"/>
  <c r="D33" i="20"/>
  <c r="D33" i="21"/>
  <c r="E32" i="20"/>
  <c r="E32" i="21"/>
  <c r="F31" i="21"/>
  <c r="F31" i="20"/>
  <c r="G30" i="20"/>
  <c r="G30" i="21"/>
  <c r="C30" i="20"/>
  <c r="C30" i="21"/>
  <c r="F29" i="21"/>
  <c r="F29" i="20"/>
  <c r="F28" i="21"/>
  <c r="F28" i="20"/>
  <c r="H27" i="18"/>
  <c r="D27" i="21"/>
  <c r="D27" i="20"/>
  <c r="D26" i="21"/>
  <c r="D26" i="20"/>
  <c r="D25" i="20"/>
  <c r="D25" i="21"/>
  <c r="F24" i="21"/>
  <c r="F24" i="20"/>
  <c r="F23" i="21"/>
  <c r="F23" i="20"/>
  <c r="D15" i="21"/>
  <c r="D15" i="20"/>
  <c r="F14" i="21"/>
  <c r="F14" i="20"/>
  <c r="F13" i="21"/>
  <c r="F13" i="20"/>
  <c r="G12" i="21"/>
  <c r="G12" i="20"/>
  <c r="C12" i="21"/>
  <c r="C12" i="20"/>
  <c r="G11" i="20"/>
  <c r="G11" i="21"/>
  <c r="C11" i="20"/>
  <c r="C11" i="21"/>
  <c r="E10" i="21"/>
  <c r="E10" i="20"/>
  <c r="F9" i="21"/>
  <c r="F9" i="20"/>
  <c r="F8" i="21"/>
  <c r="F8" i="20"/>
  <c r="E7" i="20"/>
  <c r="E7" i="21"/>
  <c r="E6" i="21"/>
  <c r="E6" i="20"/>
  <c r="E5" i="20"/>
  <c r="E5" i="21"/>
  <c r="F4" i="21"/>
  <c r="F4" i="20"/>
  <c r="B36" i="21"/>
  <c r="B36" i="20"/>
  <c r="B32" i="21"/>
  <c r="B32" i="20"/>
  <c r="B28" i="21"/>
  <c r="B28" i="20"/>
  <c r="B24" i="21"/>
  <c r="B24" i="20"/>
  <c r="B13" i="21"/>
  <c r="B13" i="20"/>
  <c r="B9" i="21"/>
  <c r="B9" i="20"/>
  <c r="B5" i="21"/>
  <c r="B5" i="20"/>
  <c r="F38" i="20"/>
  <c r="F38" i="21"/>
  <c r="H37" i="18"/>
  <c r="F37" i="21"/>
  <c r="F37" i="20"/>
  <c r="E36" i="20"/>
  <c r="E36" i="21"/>
  <c r="G35" i="21"/>
  <c r="G35" i="20"/>
  <c r="C35" i="21"/>
  <c r="C35" i="20"/>
  <c r="F34" i="20"/>
  <c r="F34" i="21"/>
  <c r="G33" i="20"/>
  <c r="G33" i="21"/>
  <c r="C33" i="20"/>
  <c r="C33" i="21"/>
  <c r="D32" i="21"/>
  <c r="D32" i="20"/>
  <c r="E31" i="21"/>
  <c r="E31" i="20"/>
  <c r="F30" i="20"/>
  <c r="F30" i="21"/>
  <c r="E29" i="21"/>
  <c r="E29" i="20"/>
  <c r="E28" i="20"/>
  <c r="E28" i="21"/>
  <c r="G27" i="21"/>
  <c r="G27" i="20"/>
  <c r="C27" i="21"/>
  <c r="C27" i="20"/>
  <c r="G26" i="20"/>
  <c r="G26" i="21"/>
  <c r="C26" i="20"/>
  <c r="C26" i="21"/>
  <c r="G25" i="20"/>
  <c r="G25" i="21"/>
  <c r="C25" i="20"/>
  <c r="C25" i="21"/>
  <c r="E24" i="20"/>
  <c r="E24" i="21"/>
  <c r="E23" i="21"/>
  <c r="E23" i="20"/>
  <c r="G15" i="20"/>
  <c r="G15" i="21"/>
  <c r="C15" i="20"/>
  <c r="C15" i="21"/>
  <c r="E14" i="21"/>
  <c r="E14" i="20"/>
  <c r="E13" i="20"/>
  <c r="E13" i="21"/>
  <c r="F12" i="21"/>
  <c r="F12" i="20"/>
  <c r="F11" i="20"/>
  <c r="F11" i="21"/>
  <c r="D10" i="20"/>
  <c r="D10" i="21"/>
  <c r="E9" i="20"/>
  <c r="E9" i="21"/>
  <c r="E8" i="21"/>
  <c r="E8" i="20"/>
  <c r="D7" i="21"/>
  <c r="D7" i="20"/>
  <c r="D6" i="20"/>
  <c r="D6" i="21"/>
  <c r="D5" i="21"/>
  <c r="D5" i="20"/>
  <c r="E4" i="21"/>
  <c r="E4" i="20"/>
  <c r="H4" i="18"/>
  <c r="B4" i="21"/>
  <c r="B4" i="20"/>
  <c r="B35" i="21"/>
  <c r="B35" i="20"/>
  <c r="B31" i="21"/>
  <c r="B31" i="20"/>
  <c r="B27" i="21"/>
  <c r="B27" i="20"/>
  <c r="B23" i="21"/>
  <c r="B23" i="20"/>
  <c r="B12" i="21"/>
  <c r="B12" i="20"/>
  <c r="B8" i="21"/>
  <c r="B8" i="20"/>
  <c r="H38" i="18"/>
  <c r="E38" i="20"/>
  <c r="E38" i="21"/>
  <c r="E37" i="21"/>
  <c r="E37" i="20"/>
  <c r="D36" i="21"/>
  <c r="D36" i="20"/>
  <c r="F35" i="21"/>
  <c r="F35" i="20"/>
  <c r="E34" i="20"/>
  <c r="E34" i="21"/>
  <c r="H33" i="18"/>
  <c r="F33" i="21"/>
  <c r="F33" i="20"/>
  <c r="G32" i="21"/>
  <c r="G32" i="20"/>
  <c r="H32" i="18"/>
  <c r="C32" i="21"/>
  <c r="C32" i="20"/>
  <c r="D31" i="21"/>
  <c r="D31" i="20"/>
  <c r="H30" i="18"/>
  <c r="E30" i="20"/>
  <c r="E30" i="21"/>
  <c r="D29" i="20"/>
  <c r="D29" i="21"/>
  <c r="D28" i="21"/>
  <c r="D28" i="20"/>
  <c r="F27" i="21"/>
  <c r="F27" i="20"/>
  <c r="F26" i="20"/>
  <c r="F26" i="21"/>
  <c r="F25" i="21"/>
  <c r="F25" i="20"/>
  <c r="D24" i="21"/>
  <c r="D24" i="20"/>
  <c r="D23" i="21"/>
  <c r="D23" i="20"/>
  <c r="F15" i="20"/>
  <c r="F15" i="21"/>
  <c r="D14" i="20"/>
  <c r="D14" i="21"/>
  <c r="D13" i="21"/>
  <c r="D13" i="20"/>
  <c r="E12" i="21"/>
  <c r="E12" i="20"/>
  <c r="E11" i="20"/>
  <c r="E11" i="21"/>
  <c r="G10" i="20"/>
  <c r="G10" i="21"/>
  <c r="C10" i="20"/>
  <c r="C10" i="21"/>
  <c r="D9" i="21"/>
  <c r="D9" i="20"/>
  <c r="D8" i="21"/>
  <c r="D8" i="20"/>
  <c r="G7" i="20"/>
  <c r="G7" i="21"/>
  <c r="C7" i="20"/>
  <c r="C7" i="21"/>
  <c r="G6" i="20"/>
  <c r="G6" i="21"/>
  <c r="C6" i="20"/>
  <c r="C6" i="21"/>
  <c r="G5" i="21"/>
  <c r="G5" i="20"/>
  <c r="C5" i="21"/>
  <c r="C5" i="20"/>
  <c r="D4" i="21"/>
  <c r="D4" i="20"/>
  <c r="H18" i="19"/>
  <c r="F47" i="19" s="1"/>
  <c r="H24" i="18"/>
  <c r="H29" i="18"/>
  <c r="H7" i="21" l="1"/>
  <c r="H42" i="18"/>
  <c r="H41" i="18"/>
  <c r="H29" i="20"/>
  <c r="H31" i="20"/>
  <c r="H18" i="18"/>
  <c r="H19" i="18"/>
  <c r="H14" i="21"/>
  <c r="H4" i="20"/>
  <c r="H29" i="21"/>
  <c r="H5" i="20"/>
  <c r="H13" i="20"/>
  <c r="H25" i="20"/>
  <c r="H33" i="20"/>
  <c r="H10" i="20"/>
  <c r="H31" i="21"/>
  <c r="H11" i="21"/>
  <c r="H30" i="20"/>
  <c r="H12" i="20"/>
  <c r="H23" i="21"/>
  <c r="H4" i="21"/>
  <c r="H9" i="21"/>
  <c r="H13" i="21"/>
  <c r="H28" i="20"/>
  <c r="H36" i="20"/>
  <c r="H5" i="21"/>
  <c r="H35" i="20"/>
  <c r="H10" i="21"/>
  <c r="H32" i="21"/>
  <c r="H11" i="20"/>
  <c r="H26" i="20"/>
  <c r="H38" i="21"/>
  <c r="H8" i="20"/>
  <c r="H12" i="21"/>
  <c r="H35" i="21"/>
  <c r="H9" i="20"/>
  <c r="H24" i="20"/>
  <c r="H36" i="21"/>
  <c r="H26" i="21"/>
  <c r="H6" i="20"/>
  <c r="H14" i="20"/>
  <c r="H25" i="21"/>
  <c r="H37" i="20"/>
  <c r="H15" i="21"/>
  <c r="H34" i="21"/>
  <c r="H38" i="20"/>
  <c r="H23" i="20"/>
  <c r="H8" i="21"/>
  <c r="H27" i="21"/>
  <c r="H24" i="21"/>
  <c r="H32" i="20"/>
  <c r="H27" i="20"/>
  <c r="H28" i="21"/>
  <c r="H6" i="21"/>
  <c r="H37" i="21"/>
  <c r="H33" i="21"/>
  <c r="H7" i="20"/>
  <c r="H15" i="20"/>
  <c r="H30" i="21"/>
  <c r="H34" i="20"/>
  <c r="H38" i="4"/>
  <c r="H41" i="21" l="1"/>
  <c r="F48" i="21" s="1"/>
  <c r="H18" i="21"/>
  <c r="F47" i="21" s="1"/>
  <c r="H19" i="21"/>
  <c r="G47" i="21" s="1"/>
  <c r="H42" i="21"/>
  <c r="G48" i="21" s="1"/>
  <c r="H19" i="20"/>
  <c r="G47" i="20" s="1"/>
  <c r="H18" i="20"/>
  <c r="F47" i="20" s="1"/>
  <c r="H42" i="20"/>
  <c r="G48" i="20" s="1"/>
  <c r="H41" i="20"/>
  <c r="F48" i="20" s="1"/>
  <c r="H33" i="11"/>
  <c r="H34" i="11"/>
  <c r="H35" i="11"/>
  <c r="H36" i="11"/>
  <c r="H37" i="11"/>
  <c r="H38" i="11"/>
  <c r="H38" i="10"/>
  <c r="H34" i="10"/>
  <c r="H35" i="10"/>
  <c r="H36" i="10"/>
  <c r="H37" i="10"/>
  <c r="H36" i="8"/>
  <c r="H37" i="8"/>
  <c r="H38" i="8"/>
  <c r="C37" i="2"/>
  <c r="D37" i="2"/>
  <c r="E37" i="2"/>
  <c r="F37" i="2"/>
  <c r="G37" i="2"/>
  <c r="C38" i="2"/>
  <c r="D38" i="2"/>
  <c r="E38" i="2"/>
  <c r="F38" i="2"/>
  <c r="G38" i="2"/>
  <c r="B37" i="2"/>
  <c r="B38" i="2"/>
  <c r="H30" i="7"/>
  <c r="H31" i="7"/>
  <c r="H32" i="7"/>
  <c r="H33" i="7"/>
  <c r="H34" i="7"/>
  <c r="H35" i="7"/>
  <c r="H36" i="7"/>
  <c r="H37" i="7"/>
  <c r="H38" i="7"/>
  <c r="C37" i="6"/>
  <c r="D37" i="6"/>
  <c r="E37" i="6"/>
  <c r="F37" i="6"/>
  <c r="G37" i="6"/>
  <c r="C38" i="6"/>
  <c r="D38" i="6"/>
  <c r="E38" i="6"/>
  <c r="F38" i="6"/>
  <c r="G38" i="6"/>
  <c r="B37" i="6"/>
  <c r="B38" i="6"/>
  <c r="H37" i="5"/>
  <c r="H34" i="4"/>
  <c r="H35" i="4"/>
  <c r="H36" i="4"/>
  <c r="H37" i="4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C41" i="1"/>
  <c r="D41" i="1"/>
  <c r="E41" i="1"/>
  <c r="F41" i="1"/>
  <c r="G41" i="1"/>
  <c r="C42" i="1"/>
  <c r="D42" i="1"/>
  <c r="E42" i="1"/>
  <c r="F42" i="1"/>
  <c r="G42" i="1"/>
  <c r="B42" i="1"/>
  <c r="B41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8" i="6" l="1"/>
  <c r="H37" i="6"/>
  <c r="H37" i="2"/>
  <c r="H38" i="2"/>
  <c r="D36" i="2"/>
  <c r="E36" i="2"/>
  <c r="F36" i="2"/>
  <c r="G36" i="2"/>
  <c r="B36" i="2"/>
  <c r="C36" i="2"/>
  <c r="D36" i="6" l="1"/>
  <c r="E36" i="6"/>
  <c r="F36" i="6"/>
  <c r="G36" i="6"/>
  <c r="B36" i="6"/>
  <c r="C36" i="6"/>
  <c r="H36" i="5"/>
  <c r="H36" i="6" l="1"/>
  <c r="H36" i="2"/>
  <c r="C23" i="6"/>
  <c r="D23" i="6"/>
  <c r="E23" i="6"/>
  <c r="F23" i="6"/>
  <c r="G23" i="6"/>
  <c r="C24" i="6"/>
  <c r="D24" i="6"/>
  <c r="E24" i="6"/>
  <c r="F24" i="6"/>
  <c r="G24" i="6"/>
  <c r="C25" i="6"/>
  <c r="D25" i="6"/>
  <c r="E25" i="6"/>
  <c r="F25" i="6"/>
  <c r="G25" i="6"/>
  <c r="C26" i="6"/>
  <c r="D26" i="6"/>
  <c r="E26" i="6"/>
  <c r="F26" i="6"/>
  <c r="G26" i="6"/>
  <c r="C27" i="6"/>
  <c r="D27" i="6"/>
  <c r="E27" i="6"/>
  <c r="F27" i="6"/>
  <c r="G27" i="6"/>
  <c r="C28" i="6"/>
  <c r="D28" i="6"/>
  <c r="E28" i="6"/>
  <c r="F28" i="6"/>
  <c r="G28" i="6"/>
  <c r="C29" i="6"/>
  <c r="D29" i="6"/>
  <c r="E29" i="6"/>
  <c r="F29" i="6"/>
  <c r="G29" i="6"/>
  <c r="C30" i="6"/>
  <c r="D30" i="6"/>
  <c r="E30" i="6"/>
  <c r="F30" i="6"/>
  <c r="G30" i="6"/>
  <c r="C31" i="6"/>
  <c r="D31" i="6"/>
  <c r="E31" i="6"/>
  <c r="F31" i="6"/>
  <c r="G31" i="6"/>
  <c r="C32" i="6"/>
  <c r="D32" i="6"/>
  <c r="E32" i="6"/>
  <c r="F32" i="6"/>
  <c r="G32" i="6"/>
  <c r="C33" i="6"/>
  <c r="D33" i="6"/>
  <c r="E33" i="6"/>
  <c r="F33" i="6"/>
  <c r="G33" i="6"/>
  <c r="C34" i="6"/>
  <c r="D34" i="6"/>
  <c r="E34" i="6"/>
  <c r="F34" i="6"/>
  <c r="G34" i="6"/>
  <c r="C35" i="6"/>
  <c r="D35" i="6"/>
  <c r="E35" i="6"/>
  <c r="F35" i="6"/>
  <c r="G35" i="6"/>
  <c r="B24" i="6"/>
  <c r="B25" i="6"/>
  <c r="B26" i="6"/>
  <c r="B27" i="6"/>
  <c r="B28" i="6"/>
  <c r="B29" i="6"/>
  <c r="B30" i="6"/>
  <c r="B31" i="6"/>
  <c r="B32" i="6"/>
  <c r="B33" i="6"/>
  <c r="B34" i="6"/>
  <c r="B35" i="6"/>
  <c r="C4" i="6"/>
  <c r="D4" i="6"/>
  <c r="E4" i="6"/>
  <c r="F4" i="6"/>
  <c r="G4" i="6"/>
  <c r="C5" i="6"/>
  <c r="D5" i="6"/>
  <c r="E5" i="6"/>
  <c r="F5" i="6"/>
  <c r="G5" i="6"/>
  <c r="C6" i="6"/>
  <c r="D6" i="6"/>
  <c r="E6" i="6"/>
  <c r="F6" i="6"/>
  <c r="G6" i="6"/>
  <c r="C7" i="6"/>
  <c r="D7" i="6"/>
  <c r="E7" i="6"/>
  <c r="F7" i="6"/>
  <c r="G7" i="6"/>
  <c r="C8" i="6"/>
  <c r="D8" i="6"/>
  <c r="E8" i="6"/>
  <c r="F8" i="6"/>
  <c r="G8" i="6"/>
  <c r="C9" i="6"/>
  <c r="D9" i="6"/>
  <c r="E9" i="6"/>
  <c r="F9" i="6"/>
  <c r="G9" i="6"/>
  <c r="C10" i="6"/>
  <c r="D10" i="6"/>
  <c r="E10" i="6"/>
  <c r="F10" i="6"/>
  <c r="G10" i="6"/>
  <c r="C11" i="6"/>
  <c r="D11" i="6"/>
  <c r="E11" i="6"/>
  <c r="F11" i="6"/>
  <c r="G11" i="6"/>
  <c r="C12" i="6"/>
  <c r="D12" i="6"/>
  <c r="E12" i="6"/>
  <c r="F12" i="6"/>
  <c r="G12" i="6"/>
  <c r="C13" i="6"/>
  <c r="D13" i="6"/>
  <c r="E13" i="6"/>
  <c r="F13" i="6"/>
  <c r="G13" i="6"/>
  <c r="C14" i="6"/>
  <c r="D14" i="6"/>
  <c r="E14" i="6"/>
  <c r="F14" i="6"/>
  <c r="G14" i="6"/>
  <c r="C15" i="6"/>
  <c r="D15" i="6"/>
  <c r="E15" i="6"/>
  <c r="F15" i="6"/>
  <c r="G15" i="6"/>
  <c r="B5" i="6"/>
  <c r="B6" i="6"/>
  <c r="B7" i="6"/>
  <c r="B8" i="6"/>
  <c r="B9" i="6"/>
  <c r="B10" i="6"/>
  <c r="B11" i="6"/>
  <c r="B12" i="6"/>
  <c r="B13" i="6"/>
  <c r="B14" i="6"/>
  <c r="B15" i="6"/>
  <c r="C23" i="2"/>
  <c r="D23" i="2"/>
  <c r="E23" i="2"/>
  <c r="F23" i="2"/>
  <c r="G23" i="2"/>
  <c r="C24" i="2"/>
  <c r="D24" i="2"/>
  <c r="E24" i="2"/>
  <c r="F24" i="2"/>
  <c r="G24" i="2"/>
  <c r="C25" i="2"/>
  <c r="D25" i="2"/>
  <c r="E25" i="2"/>
  <c r="F25" i="2"/>
  <c r="G25" i="2"/>
  <c r="C26" i="2"/>
  <c r="D26" i="2"/>
  <c r="E26" i="2"/>
  <c r="F26" i="2"/>
  <c r="G26" i="2"/>
  <c r="C27" i="2"/>
  <c r="D27" i="2"/>
  <c r="E27" i="2"/>
  <c r="F27" i="2"/>
  <c r="G27" i="2"/>
  <c r="C28" i="2"/>
  <c r="D28" i="2"/>
  <c r="E28" i="2"/>
  <c r="F28" i="2"/>
  <c r="G28" i="2"/>
  <c r="C29" i="2"/>
  <c r="D29" i="2"/>
  <c r="E29" i="2"/>
  <c r="F29" i="2"/>
  <c r="G29" i="2"/>
  <c r="C30" i="2"/>
  <c r="D30" i="2"/>
  <c r="E30" i="2"/>
  <c r="F30" i="2"/>
  <c r="G30" i="2"/>
  <c r="C31" i="2"/>
  <c r="D31" i="2"/>
  <c r="E31" i="2"/>
  <c r="F31" i="2"/>
  <c r="G31" i="2"/>
  <c r="C32" i="2"/>
  <c r="D32" i="2"/>
  <c r="E32" i="2"/>
  <c r="F32" i="2"/>
  <c r="G32" i="2"/>
  <c r="C33" i="2"/>
  <c r="D33" i="2"/>
  <c r="E33" i="2"/>
  <c r="F33" i="2"/>
  <c r="G33" i="2"/>
  <c r="C34" i="2"/>
  <c r="D34" i="2"/>
  <c r="E34" i="2"/>
  <c r="F34" i="2"/>
  <c r="G34" i="2"/>
  <c r="C35" i="2"/>
  <c r="D35" i="2"/>
  <c r="E35" i="2"/>
  <c r="F35" i="2"/>
  <c r="G35" i="2"/>
  <c r="B24" i="2"/>
  <c r="B25" i="2"/>
  <c r="B26" i="2"/>
  <c r="B27" i="2"/>
  <c r="B28" i="2"/>
  <c r="B29" i="2"/>
  <c r="B30" i="2"/>
  <c r="B31" i="2"/>
  <c r="B32" i="2"/>
  <c r="B33" i="2"/>
  <c r="B34" i="2"/>
  <c r="B35" i="2"/>
  <c r="C4" i="2"/>
  <c r="D4" i="2"/>
  <c r="E4" i="2"/>
  <c r="F4" i="2"/>
  <c r="G4" i="2"/>
  <c r="C5" i="2"/>
  <c r="D5" i="2"/>
  <c r="E5" i="2"/>
  <c r="F5" i="2"/>
  <c r="G5" i="2"/>
  <c r="C6" i="2"/>
  <c r="D6" i="2"/>
  <c r="E6" i="2"/>
  <c r="F6" i="2"/>
  <c r="G6" i="2"/>
  <c r="C7" i="2"/>
  <c r="D7" i="2"/>
  <c r="E7" i="2"/>
  <c r="F7" i="2"/>
  <c r="G7" i="2"/>
  <c r="C8" i="2"/>
  <c r="D8" i="2"/>
  <c r="E8" i="2"/>
  <c r="F8" i="2"/>
  <c r="G8" i="2"/>
  <c r="C9" i="2"/>
  <c r="D9" i="2"/>
  <c r="E9" i="2"/>
  <c r="F9" i="2"/>
  <c r="G9" i="2"/>
  <c r="C10" i="2"/>
  <c r="D10" i="2"/>
  <c r="E10" i="2"/>
  <c r="F10" i="2"/>
  <c r="G10" i="2"/>
  <c r="C11" i="2"/>
  <c r="D11" i="2"/>
  <c r="E11" i="2"/>
  <c r="F11" i="2"/>
  <c r="G11" i="2"/>
  <c r="C12" i="2"/>
  <c r="D12" i="2"/>
  <c r="E12" i="2"/>
  <c r="F12" i="2"/>
  <c r="G12" i="2"/>
  <c r="C13" i="2"/>
  <c r="D13" i="2"/>
  <c r="E13" i="2"/>
  <c r="F13" i="2"/>
  <c r="G13" i="2"/>
  <c r="C14" i="2"/>
  <c r="D14" i="2"/>
  <c r="E14" i="2"/>
  <c r="F14" i="2"/>
  <c r="G14" i="2"/>
  <c r="C15" i="2"/>
  <c r="D15" i="2"/>
  <c r="E15" i="2"/>
  <c r="F15" i="2"/>
  <c r="G15" i="2"/>
  <c r="B5" i="2"/>
  <c r="B6" i="2"/>
  <c r="B7" i="2"/>
  <c r="B8" i="2"/>
  <c r="B9" i="2"/>
  <c r="B10" i="2"/>
  <c r="B11" i="2"/>
  <c r="B12" i="2"/>
  <c r="B13" i="2"/>
  <c r="B14" i="2"/>
  <c r="B15" i="2"/>
  <c r="H5" i="1"/>
  <c r="H6" i="1"/>
  <c r="H7" i="1"/>
  <c r="H8" i="1"/>
  <c r="H9" i="1"/>
  <c r="H10" i="1"/>
  <c r="H11" i="1"/>
  <c r="H12" i="1"/>
  <c r="H13" i="1"/>
  <c r="H14" i="1"/>
  <c r="H15" i="1"/>
  <c r="H18" i="1"/>
  <c r="D41" i="2" l="1"/>
  <c r="D42" i="2"/>
  <c r="G42" i="2"/>
  <c r="G41" i="2"/>
  <c r="C42" i="2"/>
  <c r="C41" i="2"/>
  <c r="F41" i="2"/>
  <c r="F42" i="2"/>
  <c r="E41" i="2"/>
  <c r="E42" i="2"/>
  <c r="H24" i="11"/>
  <c r="H25" i="11"/>
  <c r="H26" i="11"/>
  <c r="H27" i="11"/>
  <c r="H28" i="11"/>
  <c r="H29" i="11"/>
  <c r="H30" i="11"/>
  <c r="H31" i="11"/>
  <c r="H32" i="11"/>
  <c r="H5" i="11"/>
  <c r="H6" i="11"/>
  <c r="H7" i="11"/>
  <c r="H8" i="11"/>
  <c r="H9" i="11"/>
  <c r="H10" i="11"/>
  <c r="H11" i="11"/>
  <c r="H12" i="11"/>
  <c r="H13" i="11"/>
  <c r="H14" i="11"/>
  <c r="H15" i="11"/>
  <c r="H24" i="10"/>
  <c r="H25" i="10"/>
  <c r="H26" i="10"/>
  <c r="H27" i="10"/>
  <c r="H28" i="10"/>
  <c r="H29" i="10"/>
  <c r="H30" i="10"/>
  <c r="H31" i="10"/>
  <c r="H32" i="10"/>
  <c r="H33" i="10"/>
  <c r="H5" i="10"/>
  <c r="H6" i="10"/>
  <c r="H7" i="10"/>
  <c r="H8" i="10"/>
  <c r="H9" i="10"/>
  <c r="H10" i="10"/>
  <c r="H11" i="10"/>
  <c r="H12" i="10"/>
  <c r="H13" i="10"/>
  <c r="H14" i="10"/>
  <c r="H15" i="10"/>
  <c r="H24" i="8"/>
  <c r="H25" i="8"/>
  <c r="H26" i="8"/>
  <c r="H27" i="8"/>
  <c r="H28" i="8"/>
  <c r="H29" i="8"/>
  <c r="H30" i="8"/>
  <c r="H31" i="8"/>
  <c r="H32" i="8"/>
  <c r="H33" i="8"/>
  <c r="H34" i="8"/>
  <c r="H35" i="8"/>
  <c r="H5" i="8"/>
  <c r="H6" i="8"/>
  <c r="H7" i="8"/>
  <c r="H8" i="8"/>
  <c r="H9" i="8"/>
  <c r="H10" i="8"/>
  <c r="H11" i="8"/>
  <c r="H12" i="8"/>
  <c r="H13" i="8"/>
  <c r="H14" i="8"/>
  <c r="H15" i="8"/>
  <c r="H24" i="7"/>
  <c r="H25" i="7"/>
  <c r="H26" i="7"/>
  <c r="H27" i="7"/>
  <c r="H28" i="7"/>
  <c r="H29" i="7"/>
  <c r="H5" i="3"/>
  <c r="H6" i="3"/>
  <c r="H7" i="3"/>
  <c r="H8" i="3"/>
  <c r="H9" i="3"/>
  <c r="H10" i="3"/>
  <c r="H11" i="3"/>
  <c r="H12" i="3"/>
  <c r="H13" i="3"/>
  <c r="H14" i="3"/>
  <c r="H15" i="3"/>
  <c r="B23" i="6" l="1"/>
  <c r="B4" i="6"/>
  <c r="H24" i="2"/>
  <c r="H25" i="2"/>
  <c r="H30" i="2"/>
  <c r="H31" i="2"/>
  <c r="H32" i="2"/>
  <c r="H33" i="2"/>
  <c r="H34" i="2"/>
  <c r="B23" i="2"/>
  <c r="B4" i="2"/>
  <c r="H7" i="2"/>
  <c r="H10" i="2"/>
  <c r="H15" i="2"/>
  <c r="H26" i="2"/>
  <c r="H28" i="2"/>
  <c r="H35" i="2"/>
  <c r="H4" i="2" l="1"/>
  <c r="B41" i="2"/>
  <c r="B42" i="2"/>
  <c r="H23" i="2"/>
  <c r="H29" i="2"/>
  <c r="H27" i="2"/>
  <c r="H14" i="2"/>
  <c r="H12" i="2"/>
  <c r="H11" i="2"/>
  <c r="H9" i="2"/>
  <c r="H8" i="2"/>
  <c r="H5" i="2"/>
  <c r="H13" i="2"/>
  <c r="H6" i="2"/>
  <c r="H5" i="4"/>
  <c r="H6" i="4"/>
  <c r="H7" i="4"/>
  <c r="H8" i="4"/>
  <c r="H9" i="4"/>
  <c r="H10" i="4"/>
  <c r="H11" i="4"/>
  <c r="H12" i="4"/>
  <c r="H13" i="4"/>
  <c r="H14" i="4"/>
  <c r="H15" i="4"/>
  <c r="H24" i="4"/>
  <c r="H25" i="4"/>
  <c r="H26" i="4"/>
  <c r="H27" i="4"/>
  <c r="H28" i="4"/>
  <c r="H29" i="4"/>
  <c r="H30" i="4"/>
  <c r="H31" i="4"/>
  <c r="H32" i="4"/>
  <c r="H33" i="4"/>
  <c r="H5" i="5"/>
  <c r="H6" i="5"/>
  <c r="H7" i="5"/>
  <c r="H8" i="5"/>
  <c r="H9" i="5"/>
  <c r="H10" i="5"/>
  <c r="H11" i="5"/>
  <c r="H12" i="5"/>
  <c r="H13" i="5"/>
  <c r="H14" i="5"/>
  <c r="H15" i="5"/>
  <c r="H24" i="5"/>
  <c r="H25" i="5"/>
  <c r="H26" i="5"/>
  <c r="H27" i="5"/>
  <c r="H28" i="5"/>
  <c r="H29" i="5"/>
  <c r="H30" i="5"/>
  <c r="H31" i="5"/>
  <c r="H32" i="5"/>
  <c r="H33" i="5"/>
  <c r="H34" i="5"/>
  <c r="H35" i="5"/>
  <c r="H5" i="7"/>
  <c r="H6" i="7"/>
  <c r="H7" i="7"/>
  <c r="H8" i="7"/>
  <c r="H9" i="7"/>
  <c r="H10" i="7"/>
  <c r="H11" i="7"/>
  <c r="H12" i="7"/>
  <c r="H13" i="7"/>
  <c r="H14" i="7"/>
  <c r="H15" i="7"/>
  <c r="H42" i="2" l="1"/>
  <c r="G48" i="2" s="1"/>
  <c r="H41" i="2"/>
  <c r="F48" i="2" s="1"/>
  <c r="H18" i="2"/>
  <c r="F47" i="2" s="1"/>
  <c r="H19" i="2"/>
  <c r="G47" i="2" s="1"/>
  <c r="H23" i="11"/>
  <c r="H4" i="11"/>
  <c r="H23" i="10"/>
  <c r="H4" i="10"/>
  <c r="H23" i="8"/>
  <c r="H4" i="8"/>
  <c r="H23" i="7"/>
  <c r="H4" i="7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15" i="6"/>
  <c r="H14" i="6"/>
  <c r="H13" i="6"/>
  <c r="H12" i="6"/>
  <c r="H11" i="6"/>
  <c r="H10" i="6"/>
  <c r="H9" i="6"/>
  <c r="H8" i="6"/>
  <c r="H7" i="6"/>
  <c r="H6" i="6"/>
  <c r="H5" i="6"/>
  <c r="H4" i="6"/>
  <c r="H23" i="5"/>
  <c r="H4" i="5"/>
  <c r="H23" i="4"/>
  <c r="H4" i="4"/>
  <c r="H23" i="3"/>
  <c r="H4" i="3"/>
  <c r="H23" i="1"/>
  <c r="H41" i="11" l="1"/>
  <c r="H42" i="11"/>
  <c r="G48" i="11" s="1"/>
  <c r="H42" i="10"/>
  <c r="G48" i="10" s="1"/>
  <c r="H41" i="10"/>
  <c r="H42" i="8"/>
  <c r="H41" i="8"/>
  <c r="H42" i="7"/>
  <c r="H41" i="7"/>
  <c r="H41" i="5"/>
  <c r="H42" i="5"/>
  <c r="H41" i="4"/>
  <c r="H42" i="4"/>
  <c r="G48" i="4" s="1"/>
  <c r="H41" i="6"/>
  <c r="F48" i="6" s="1"/>
  <c r="H42" i="6"/>
  <c r="G48" i="6" s="1"/>
  <c r="H41" i="3"/>
  <c r="H42" i="3"/>
  <c r="G48" i="3" s="1"/>
  <c r="H41" i="1"/>
  <c r="H42" i="1"/>
  <c r="H19" i="6"/>
  <c r="G47" i="6" s="1"/>
  <c r="H19" i="11"/>
  <c r="G47" i="11" s="1"/>
  <c r="H19" i="10"/>
  <c r="G47" i="10" s="1"/>
  <c r="H19" i="8"/>
  <c r="H19" i="7"/>
  <c r="H19" i="5"/>
  <c r="H19" i="4"/>
  <c r="G47" i="4" s="1"/>
  <c r="H19" i="3"/>
  <c r="G47" i="3" s="1"/>
  <c r="H19" i="1"/>
  <c r="H18" i="11"/>
  <c r="F47" i="11" s="1"/>
  <c r="F48" i="11"/>
  <c r="H18" i="10"/>
  <c r="F47" i="10" s="1"/>
  <c r="F48" i="10"/>
  <c r="H18" i="8"/>
  <c r="H18" i="7"/>
  <c r="H18" i="6"/>
  <c r="F47" i="6" s="1"/>
  <c r="H18" i="5"/>
  <c r="H18" i="4"/>
  <c r="F47" i="4" s="1"/>
  <c r="F48" i="4"/>
  <c r="F48" i="3"/>
  <c r="H18" i="3"/>
  <c r="F47" i="3" s="1"/>
</calcChain>
</file>

<file path=xl/sharedStrings.xml><?xml version="1.0" encoding="utf-8"?>
<sst xmlns="http://schemas.openxmlformats.org/spreadsheetml/2006/main" count="759" uniqueCount="94">
  <si>
    <t>SM-43</t>
    <phoneticPr fontId="1"/>
  </si>
  <si>
    <t>SM-44</t>
  </si>
  <si>
    <t>SM-45</t>
  </si>
  <si>
    <t>SM-46</t>
  </si>
  <si>
    <t>SM-47</t>
  </si>
  <si>
    <t>SM-57</t>
    <phoneticPr fontId="1"/>
  </si>
  <si>
    <t>SM-60</t>
    <phoneticPr fontId="1"/>
  </si>
  <si>
    <t>SM-90</t>
    <phoneticPr fontId="1"/>
  </si>
  <si>
    <t>SM-98</t>
    <phoneticPr fontId="1"/>
  </si>
  <si>
    <t>SM-107</t>
    <phoneticPr fontId="1"/>
  </si>
  <si>
    <t>SM-109</t>
    <phoneticPr fontId="1"/>
  </si>
  <si>
    <t>SM-110</t>
    <phoneticPr fontId="1"/>
  </si>
  <si>
    <t>SEM</t>
    <phoneticPr fontId="1"/>
  </si>
  <si>
    <t>SM-48</t>
    <phoneticPr fontId="1"/>
  </si>
  <si>
    <t>SM-50</t>
    <phoneticPr fontId="1"/>
  </si>
  <si>
    <t>SM-53</t>
    <phoneticPr fontId="1"/>
  </si>
  <si>
    <t>SM-55</t>
    <phoneticPr fontId="1"/>
  </si>
  <si>
    <t>SM-56</t>
    <phoneticPr fontId="1"/>
  </si>
  <si>
    <t>SM-66</t>
    <phoneticPr fontId="1"/>
  </si>
  <si>
    <t>SM-67</t>
    <phoneticPr fontId="1"/>
  </si>
  <si>
    <t>SM-94</t>
    <phoneticPr fontId="1"/>
  </si>
  <si>
    <t>SM-104</t>
    <phoneticPr fontId="1"/>
  </si>
  <si>
    <t>SM-111</t>
    <phoneticPr fontId="1"/>
  </si>
  <si>
    <t>SM-112</t>
  </si>
  <si>
    <t>SM-113</t>
  </si>
  <si>
    <t>SM-114</t>
  </si>
  <si>
    <t>SEM</t>
    <phoneticPr fontId="1"/>
  </si>
  <si>
    <t>SEM</t>
  </si>
  <si>
    <t>premature (%)</t>
    <phoneticPr fontId="1"/>
  </si>
  <si>
    <t>premature (count)</t>
    <phoneticPr fontId="1"/>
  </si>
  <si>
    <t>trial</t>
    <phoneticPr fontId="1"/>
  </si>
  <si>
    <t>accuracy</t>
    <phoneticPr fontId="1"/>
  </si>
  <si>
    <t>correct latency</t>
    <phoneticPr fontId="1"/>
  </si>
  <si>
    <t>reward latency</t>
    <phoneticPr fontId="1"/>
  </si>
  <si>
    <t>trial</t>
    <phoneticPr fontId="1"/>
  </si>
  <si>
    <t>accuracy</t>
    <phoneticPr fontId="1"/>
  </si>
  <si>
    <t>correct latency</t>
    <phoneticPr fontId="1"/>
  </si>
  <si>
    <t>reward latency</t>
    <phoneticPr fontId="1"/>
  </si>
  <si>
    <t>EE25</t>
    <phoneticPr fontId="1"/>
  </si>
  <si>
    <t>EE25</t>
    <phoneticPr fontId="1"/>
  </si>
  <si>
    <t>EE25</t>
    <phoneticPr fontId="1"/>
  </si>
  <si>
    <t>EE25</t>
    <phoneticPr fontId="1"/>
  </si>
  <si>
    <t>EE29</t>
    <phoneticPr fontId="1"/>
  </si>
  <si>
    <t>EE30</t>
    <phoneticPr fontId="1"/>
  </si>
  <si>
    <t>EE29</t>
    <phoneticPr fontId="1"/>
  </si>
  <si>
    <t>EE30</t>
    <phoneticPr fontId="1"/>
  </si>
  <si>
    <t>EE30</t>
    <phoneticPr fontId="1"/>
  </si>
  <si>
    <t>EE29</t>
    <phoneticPr fontId="1"/>
  </si>
  <si>
    <t>EE29</t>
    <phoneticPr fontId="1"/>
  </si>
  <si>
    <t>EE29</t>
    <phoneticPr fontId="1"/>
  </si>
  <si>
    <t>conventional</t>
  </si>
  <si>
    <t>conventional</t>
    <phoneticPr fontId="1"/>
  </si>
  <si>
    <t>novel</t>
  </si>
  <si>
    <t>novel</t>
    <phoneticPr fontId="1"/>
  </si>
  <si>
    <t>1st</t>
  </si>
  <si>
    <t>1st</t>
    <phoneticPr fontId="1"/>
  </si>
  <si>
    <t>2nd</t>
  </si>
  <si>
    <t>2nd</t>
    <phoneticPr fontId="1"/>
  </si>
  <si>
    <t>3rd</t>
  </si>
  <si>
    <t>3rd</t>
    <phoneticPr fontId="1"/>
  </si>
  <si>
    <t>4th</t>
  </si>
  <si>
    <t>4th</t>
    <phoneticPr fontId="1"/>
  </si>
  <si>
    <t>5th</t>
  </si>
  <si>
    <t>5th</t>
    <phoneticPr fontId="1"/>
  </si>
  <si>
    <t>6th</t>
  </si>
  <si>
    <t>6th</t>
    <phoneticPr fontId="1"/>
  </si>
  <si>
    <t>1-6 sessions</t>
    <phoneticPr fontId="1"/>
  </si>
  <si>
    <t>conventional</t>
    <phoneticPr fontId="1"/>
  </si>
  <si>
    <t>novel</t>
    <phoneticPr fontId="1"/>
  </si>
  <si>
    <t>1-6 sessions</t>
    <phoneticPr fontId="1"/>
  </si>
  <si>
    <t>novel</t>
    <phoneticPr fontId="1"/>
  </si>
  <si>
    <t>novel</t>
    <phoneticPr fontId="1"/>
  </si>
  <si>
    <t>time out (%)</t>
    <phoneticPr fontId="1"/>
  </si>
  <si>
    <t>conventional</t>
    <phoneticPr fontId="1"/>
  </si>
  <si>
    <t>omission %</t>
    <phoneticPr fontId="1"/>
  </si>
  <si>
    <t>1-6 sessions</t>
    <phoneticPr fontId="1"/>
  </si>
  <si>
    <t>mean</t>
    <phoneticPr fontId="1"/>
  </si>
  <si>
    <t>mean</t>
    <phoneticPr fontId="1"/>
  </si>
  <si>
    <t>mean</t>
    <phoneticPr fontId="1"/>
  </si>
  <si>
    <t>premature (%)</t>
    <phoneticPr fontId="1"/>
  </si>
  <si>
    <t>6 consecutive sessions</t>
    <phoneticPr fontId="1"/>
  </si>
  <si>
    <t>mean</t>
    <phoneticPr fontId="1"/>
  </si>
  <si>
    <t>perseverative response (%)</t>
    <phoneticPr fontId="1"/>
  </si>
  <si>
    <t>mean</t>
    <phoneticPr fontId="1"/>
  </si>
  <si>
    <t>mean</t>
    <phoneticPr fontId="1"/>
  </si>
  <si>
    <t>perseverative response %</t>
    <phoneticPr fontId="1"/>
  </si>
  <si>
    <t>correct (count)</t>
    <phoneticPr fontId="1"/>
  </si>
  <si>
    <t>correct (count)</t>
    <phoneticPr fontId="1"/>
  </si>
  <si>
    <t>time out (%)</t>
    <phoneticPr fontId="1"/>
  </si>
  <si>
    <t>incorrect(count)</t>
    <phoneticPr fontId="1"/>
  </si>
  <si>
    <t>perseverative response (count)</t>
    <phoneticPr fontId="1"/>
  </si>
  <si>
    <t>the number of responses during time-out periods (count)</t>
    <phoneticPr fontId="1"/>
  </si>
  <si>
    <t>mean</t>
    <phoneticPr fontId="1"/>
  </si>
  <si>
    <t>omission (count)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</si>
</sst>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  <xf numFmtId="1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176" fontId="0" fillId="3" borderId="0" xfId="0" applyNumberFormat="1" applyFill="1">
      <alignment vertical="center"/>
    </xf>
    <xf numFmtId="1" fontId="0" fillId="3" borderId="0" xfId="0" applyNumberFormat="1" applyFill="1">
      <alignment vertical="center"/>
    </xf>
    <xf numFmtId="2" fontId="0" fillId="3" borderId="0" xfId="0" applyNumberFormat="1" applyFill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opLeftCell="A25" zoomScale="60" zoomScaleNormal="60" workbookViewId="0">
      <selection activeCell="F46" sqref="F46"/>
    </sheetView>
  </sheetViews>
  <sheetFormatPr defaultRowHeight="17.649999999999999" x14ac:dyDescent="0.7"/>
  <sheetData>
    <row r="1" spans="1:8" x14ac:dyDescent="0.7">
      <c r="A1" t="s">
        <v>28</v>
      </c>
    </row>
    <row r="2" spans="1:8" x14ac:dyDescent="0.7">
      <c r="B2" s="9" t="s">
        <v>80</v>
      </c>
      <c r="C2" s="9"/>
      <c r="D2" s="9"/>
      <c r="E2" s="9"/>
      <c r="F2" s="9"/>
      <c r="G2" s="9"/>
    </row>
    <row r="3" spans="1:8" x14ac:dyDescent="0.7">
      <c r="A3" t="s">
        <v>67</v>
      </c>
      <c r="B3" s="5" t="s">
        <v>54</v>
      </c>
      <c r="C3" s="5" t="s">
        <v>56</v>
      </c>
      <c r="D3" s="5" t="s">
        <v>58</v>
      </c>
      <c r="E3" s="5" t="s">
        <v>60</v>
      </c>
      <c r="F3" s="5" t="s">
        <v>62</v>
      </c>
      <c r="G3" s="5" t="s">
        <v>64</v>
      </c>
      <c r="H3" t="s">
        <v>76</v>
      </c>
    </row>
    <row r="4" spans="1:8" x14ac:dyDescent="0.7">
      <c r="A4" s="4" t="s">
        <v>0</v>
      </c>
      <c r="B4" s="2">
        <f>(premature!B4/(correct!B4+incorrect!B4+premature!B4))*100</f>
        <v>28.30188679245283</v>
      </c>
      <c r="C4" s="2">
        <f>(premature!C4/(correct!C4+incorrect!C4+premature!C4))*100</f>
        <v>22.058823529411764</v>
      </c>
      <c r="D4" s="2">
        <f>(premature!D4/(correct!D4+incorrect!D4+premature!D4))*100</f>
        <v>7.5471698113207548</v>
      </c>
      <c r="E4" s="2">
        <f>(premature!E4/(correct!E4+incorrect!E4+premature!E4))*100</f>
        <v>7.1428571428571423</v>
      </c>
      <c r="F4" s="2">
        <f>(premature!F4/(correct!F4+incorrect!F4+premature!F4))*100</f>
        <v>16.216216216216218</v>
      </c>
      <c r="G4" s="2">
        <f>(premature!G4/(correct!G4+incorrect!G4+premature!G4))*100</f>
        <v>5.8823529411764701</v>
      </c>
      <c r="H4" s="2">
        <f t="shared" ref="H4:H15" si="0">AVERAGE(B4:G4)</f>
        <v>14.52488440557253</v>
      </c>
    </row>
    <row r="5" spans="1:8" x14ac:dyDescent="0.7">
      <c r="A5" s="4" t="s">
        <v>1</v>
      </c>
      <c r="B5" s="2">
        <f>(premature!B5/(correct!B5+incorrect!B5+premature!B5))*100</f>
        <v>15.686274509803921</v>
      </c>
      <c r="C5" s="2">
        <f>(premature!C5/(correct!C5+incorrect!C5+premature!C5))*100</f>
        <v>14.285714285714285</v>
      </c>
      <c r="D5" s="2">
        <f>(premature!D5/(correct!D5+incorrect!D5+premature!D5))*100</f>
        <v>26.190476190476193</v>
      </c>
      <c r="E5" s="2">
        <f>(premature!E5/(correct!E5+incorrect!E5+premature!E5))*100</f>
        <v>6.4516129032258061</v>
      </c>
      <c r="F5" s="2">
        <f>(premature!F5/(correct!F5+incorrect!F5+premature!F5))*100</f>
        <v>22</v>
      </c>
      <c r="G5" s="2">
        <f>(premature!G5/(correct!G5+incorrect!G5+premature!G5))*100</f>
        <v>12.76595744680851</v>
      </c>
      <c r="H5" s="2">
        <f t="shared" si="0"/>
        <v>16.23000588933812</v>
      </c>
    </row>
    <row r="6" spans="1:8" x14ac:dyDescent="0.7">
      <c r="A6" s="4" t="s">
        <v>2</v>
      </c>
      <c r="B6" s="2">
        <f>(premature!B6/(correct!B6+incorrect!B6+premature!B6))*100</f>
        <v>24.390243902439025</v>
      </c>
      <c r="C6" s="2">
        <f>(premature!C6/(correct!C6+incorrect!C6+premature!C6))*100</f>
        <v>10</v>
      </c>
      <c r="D6" s="2">
        <f>(premature!D6/(correct!D6+incorrect!D6+premature!D6))*100</f>
        <v>15.625</v>
      </c>
      <c r="E6" s="2">
        <f>(premature!E6/(correct!E6+incorrect!E6+premature!E6))*100</f>
        <v>17.948717948717949</v>
      </c>
      <c r="F6" s="2">
        <f>(premature!F6/(correct!F6+incorrect!F6+premature!F6))*100</f>
        <v>4.8780487804878048</v>
      </c>
      <c r="G6" s="2">
        <f>(premature!G6/(correct!G6+incorrect!G6+premature!G6))*100</f>
        <v>3.3333333333333335</v>
      </c>
      <c r="H6" s="2">
        <f t="shared" si="0"/>
        <v>12.695890660829683</v>
      </c>
    </row>
    <row r="7" spans="1:8" x14ac:dyDescent="0.7">
      <c r="A7" s="4" t="s">
        <v>3</v>
      </c>
      <c r="B7" s="2">
        <f>(premature!B7/(correct!B7+incorrect!B7+premature!B7))*100</f>
        <v>7.8947368421052628</v>
      </c>
      <c r="C7" s="2">
        <f>(premature!C7/(correct!C7+incorrect!C7+premature!C7))*100</f>
        <v>11.320754716981133</v>
      </c>
      <c r="D7" s="2">
        <f>(premature!D7/(correct!D7+incorrect!D7+premature!D7))*100</f>
        <v>8.5714285714285712</v>
      </c>
      <c r="E7" s="2">
        <f>(premature!E7/(correct!E7+incorrect!E7+premature!E7))*100</f>
        <v>8.695652173913043</v>
      </c>
      <c r="F7" s="2">
        <f>(premature!F7/(correct!F7+incorrect!F7+premature!F7))*100</f>
        <v>7.6923076923076925</v>
      </c>
      <c r="G7" s="2">
        <f>(premature!G7/(correct!G7+incorrect!G7+premature!G7))*100</f>
        <v>6.25</v>
      </c>
      <c r="H7" s="2">
        <f t="shared" si="0"/>
        <v>8.4041466661226156</v>
      </c>
    </row>
    <row r="8" spans="1:8" x14ac:dyDescent="0.7">
      <c r="A8" s="4" t="s">
        <v>4</v>
      </c>
      <c r="B8" s="2">
        <f>(premature!B8/(correct!B8+incorrect!B8+premature!B8))*100</f>
        <v>30.985915492957744</v>
      </c>
      <c r="C8" s="2">
        <f>(premature!C8/(correct!C8+incorrect!C8+premature!C8))*100</f>
        <v>19.565217391304348</v>
      </c>
      <c r="D8" s="2">
        <f>(premature!D8/(correct!D8+incorrect!D8+premature!D8))*100</f>
        <v>3.0303030303030303</v>
      </c>
      <c r="E8" s="2">
        <f>(premature!E8/(correct!E8+incorrect!E8+premature!E8))*100</f>
        <v>15.909090909090908</v>
      </c>
      <c r="F8" s="2">
        <f>(premature!F8/(correct!F8+incorrect!F8+premature!F8))*100</f>
        <v>23.880597014925371</v>
      </c>
      <c r="G8" s="2">
        <f>(premature!G8/(correct!G8+incorrect!G8+premature!G8))*100</f>
        <v>14.000000000000002</v>
      </c>
      <c r="H8" s="2">
        <f t="shared" si="0"/>
        <v>17.895187306430234</v>
      </c>
    </row>
    <row r="9" spans="1:8" x14ac:dyDescent="0.7">
      <c r="A9" s="4" t="s">
        <v>5</v>
      </c>
      <c r="B9" s="2">
        <f>(premature!B9/(correct!B9+incorrect!B9+premature!B9))*100</f>
        <v>8.1967213114754092</v>
      </c>
      <c r="C9" s="2">
        <f>(premature!C9/(correct!C9+incorrect!C9+premature!C9))*100</f>
        <v>6.7796610169491522</v>
      </c>
      <c r="D9" s="2">
        <f>(premature!D9/(correct!D9+incorrect!D9+premature!D9))*100</f>
        <v>12.698412698412698</v>
      </c>
      <c r="E9" s="2">
        <f>(premature!E9/(correct!E9+incorrect!E9+premature!E9))*100</f>
        <v>13.043478260869565</v>
      </c>
      <c r="F9" s="2">
        <f>(premature!F9/(correct!F9+incorrect!F9+premature!F9))*100</f>
        <v>5.7692307692307692</v>
      </c>
      <c r="G9" s="2">
        <f>(premature!G9/(correct!G9+incorrect!G9+premature!G9))*100</f>
        <v>18.840579710144929</v>
      </c>
      <c r="H9" s="2">
        <f t="shared" si="0"/>
        <v>10.88801396118042</v>
      </c>
    </row>
    <row r="10" spans="1:8" x14ac:dyDescent="0.7">
      <c r="A10" s="4" t="s">
        <v>6</v>
      </c>
      <c r="B10" s="2">
        <f>(premature!B10/(correct!B10+incorrect!B10+premature!B10))*100</f>
        <v>15.151515151515152</v>
      </c>
      <c r="C10" s="2">
        <f>(premature!C10/(correct!C10+incorrect!C10+premature!C10))*100</f>
        <v>17.073170731707318</v>
      </c>
      <c r="D10" s="2">
        <f>(premature!D10/(correct!D10+incorrect!D10+premature!D10))*100</f>
        <v>6.5217391304347823</v>
      </c>
      <c r="E10" s="2">
        <f>(premature!E10/(correct!E10+incorrect!E10+premature!E10))*100</f>
        <v>11.538461538461538</v>
      </c>
      <c r="F10" s="2">
        <f>(premature!F10/(correct!F10+incorrect!F10+premature!F10))*100</f>
        <v>17.857142857142858</v>
      </c>
      <c r="G10" s="2">
        <f>(premature!G10/(correct!G10+incorrect!G10+premature!G10))*100</f>
        <v>4.7619047619047619</v>
      </c>
      <c r="H10" s="2">
        <f t="shared" si="0"/>
        <v>12.150655695194402</v>
      </c>
    </row>
    <row r="11" spans="1:8" x14ac:dyDescent="0.7">
      <c r="A11" s="4" t="s">
        <v>7</v>
      </c>
      <c r="B11" s="2">
        <f>(premature!B11/(correct!B11+incorrect!B11+premature!B11))*100</f>
        <v>5.4054054054054053</v>
      </c>
      <c r="C11" s="2">
        <f>(premature!C11/(correct!C11+incorrect!C11+premature!C11))*100</f>
        <v>16.129032258064516</v>
      </c>
      <c r="D11" s="2">
        <f>(premature!D11/(correct!D11+incorrect!D11+premature!D11))*100</f>
        <v>5.5555555555555554</v>
      </c>
      <c r="E11" s="2">
        <f>(premature!E11/(correct!E11+incorrect!E11+premature!E11))*100</f>
        <v>13.513513513513514</v>
      </c>
      <c r="F11" s="2">
        <f>(premature!F11/(correct!F11+incorrect!F11+premature!F11))*100</f>
        <v>8.1081081081081088</v>
      </c>
      <c r="G11" s="2">
        <f>(premature!G11/(correct!G11+incorrect!G11+premature!G11))*100</f>
        <v>34.210526315789473</v>
      </c>
      <c r="H11" s="2">
        <f t="shared" si="0"/>
        <v>13.820356859406095</v>
      </c>
    </row>
    <row r="12" spans="1:8" x14ac:dyDescent="0.7">
      <c r="A12" s="4" t="s">
        <v>8</v>
      </c>
      <c r="B12" s="2">
        <f>(premature!B12/(correct!B12+incorrect!B12+premature!B12))*100</f>
        <v>4.5454545454545459</v>
      </c>
      <c r="C12" s="2">
        <f>(premature!C12/(correct!C12+incorrect!C12+premature!C12))*100</f>
        <v>14.705882352941178</v>
      </c>
      <c r="D12" s="2">
        <f>(premature!D12/(correct!D12+incorrect!D12+premature!D12))*100</f>
        <v>11.627906976744185</v>
      </c>
      <c r="E12" s="2">
        <f>(premature!E12/(correct!E12+incorrect!E12+premature!E12))*100</f>
        <v>13.636363636363635</v>
      </c>
      <c r="F12" s="2">
        <f>(premature!F12/(correct!F12+incorrect!F12+premature!F12))*100</f>
        <v>4.4444444444444446</v>
      </c>
      <c r="G12" s="2">
        <f>(premature!G12/(correct!G12+incorrect!G12+premature!G12))*100</f>
        <v>4.4444444444444446</v>
      </c>
      <c r="H12" s="2">
        <f t="shared" si="0"/>
        <v>8.9007494000654059</v>
      </c>
    </row>
    <row r="13" spans="1:8" x14ac:dyDescent="0.7">
      <c r="A13" s="4" t="s">
        <v>9</v>
      </c>
      <c r="B13" s="2">
        <f>(premature!B13/(correct!B13+incorrect!B13+premature!B13))*100</f>
        <v>12</v>
      </c>
      <c r="C13" s="2">
        <f>(premature!C13/(correct!C13+incorrect!C13+premature!C13))*100</f>
        <v>21.53846153846154</v>
      </c>
      <c r="D13" s="2">
        <f>(premature!D13/(correct!D13+incorrect!D13+premature!D13))*100</f>
        <v>26.027397260273972</v>
      </c>
      <c r="E13" s="2">
        <f>(premature!E13/(correct!E13+incorrect!E13+premature!E13))*100</f>
        <v>11.538461538461538</v>
      </c>
      <c r="F13" s="2">
        <f>(premature!F13/(correct!F13+incorrect!F13+premature!F13))*100</f>
        <v>16.326530612244898</v>
      </c>
      <c r="G13" s="2">
        <f>(premature!G13/(correct!G13+incorrect!G13+premature!G13))*100</f>
        <v>26</v>
      </c>
      <c r="H13" s="2">
        <f t="shared" si="0"/>
        <v>18.905141824906991</v>
      </c>
    </row>
    <row r="14" spans="1:8" x14ac:dyDescent="0.7">
      <c r="A14" s="4" t="s">
        <v>10</v>
      </c>
      <c r="B14" s="2">
        <f>(premature!B14/(correct!B14+incorrect!B14+premature!B14))*100</f>
        <v>20.512820512820511</v>
      </c>
      <c r="C14" s="2">
        <f>(premature!C14/(correct!C14+incorrect!C14+premature!C14))*100</f>
        <v>17.021276595744681</v>
      </c>
      <c r="D14" s="2">
        <f>(premature!D14/(correct!D14+incorrect!D14+premature!D14))*100</f>
        <v>9.5238095238095237</v>
      </c>
      <c r="E14" s="2">
        <f>(premature!E14/(correct!E14+incorrect!E14+premature!E14))*100</f>
        <v>28.30188679245283</v>
      </c>
      <c r="F14" s="2">
        <f>(premature!F14/(correct!F14+incorrect!F14+premature!F14))*100</f>
        <v>26.315789473684209</v>
      </c>
      <c r="G14" s="2">
        <f>(premature!G14/(correct!G14+incorrect!G14+premature!G14))*100</f>
        <v>13.953488372093023</v>
      </c>
      <c r="H14" s="2">
        <f t="shared" si="0"/>
        <v>19.271511878434129</v>
      </c>
    </row>
    <row r="15" spans="1:8" x14ac:dyDescent="0.7">
      <c r="A15" s="4" t="s">
        <v>11</v>
      </c>
      <c r="B15" s="2">
        <f>(premature!B15/(correct!B15+incorrect!B15+premature!B15))*100</f>
        <v>21.818181818181817</v>
      </c>
      <c r="C15" s="2">
        <f>(premature!C15/(correct!C15+incorrect!C15+premature!C15))*100</f>
        <v>25.925925925925924</v>
      </c>
      <c r="D15" s="2">
        <f>(premature!D15/(correct!D15+incorrect!D15+premature!D15))*100</f>
        <v>30</v>
      </c>
      <c r="E15" s="2">
        <f>(premature!E15/(correct!E15+incorrect!E15+premature!E15))*100</f>
        <v>15.384615384615385</v>
      </c>
      <c r="F15" s="2">
        <f>(premature!F15/(correct!F15+incorrect!F15+premature!F15))*100</f>
        <v>13.636363636363635</v>
      </c>
      <c r="G15" s="2">
        <f>(premature!G15/(correct!G15+incorrect!G15+premature!G15))*100</f>
        <v>29.032258064516132</v>
      </c>
      <c r="H15" s="2">
        <f t="shared" si="0"/>
        <v>22.632890804933819</v>
      </c>
    </row>
    <row r="16" spans="1:8" x14ac:dyDescent="0.7">
      <c r="B16" s="2"/>
      <c r="C16" s="2"/>
      <c r="D16" s="2"/>
      <c r="E16" s="2"/>
      <c r="F16" s="2"/>
      <c r="G16" s="2"/>
      <c r="H16" s="2"/>
    </row>
    <row r="17" spans="1:8" x14ac:dyDescent="0.7">
      <c r="B17" s="2"/>
      <c r="C17" s="2"/>
      <c r="D17" s="2"/>
      <c r="E17" s="2"/>
      <c r="F17" s="2"/>
      <c r="G17" s="2"/>
      <c r="H17" s="2"/>
    </row>
    <row r="18" spans="1:8" x14ac:dyDescent="0.7">
      <c r="A18" t="s">
        <v>78</v>
      </c>
      <c r="B18" s="2"/>
      <c r="C18" s="2"/>
      <c r="D18" s="2"/>
      <c r="E18" s="2"/>
      <c r="F18" s="2"/>
      <c r="G18" s="2"/>
      <c r="H18" s="2">
        <f>AVERAGE(H4:H15)</f>
        <v>14.69328627936787</v>
      </c>
    </row>
    <row r="19" spans="1:8" x14ac:dyDescent="0.7">
      <c r="A19" t="s">
        <v>12</v>
      </c>
      <c r="B19" s="2"/>
      <c r="C19" s="2"/>
      <c r="D19" s="2"/>
      <c r="E19" s="2"/>
      <c r="F19" s="2"/>
      <c r="G19" s="2"/>
      <c r="H19" s="2">
        <f>STDEV(H4:H15)/(SQRT(COUNT(H4:H15)))</f>
        <v>1.2708344211758502</v>
      </c>
    </row>
    <row r="20" spans="1:8" x14ac:dyDescent="0.7">
      <c r="B20" s="2"/>
      <c r="C20" s="2"/>
      <c r="D20" s="2"/>
      <c r="E20" s="2"/>
      <c r="F20" s="2"/>
      <c r="G20" s="2"/>
      <c r="H20" s="2"/>
    </row>
    <row r="21" spans="1:8" x14ac:dyDescent="0.7">
      <c r="B21" s="9" t="s">
        <v>80</v>
      </c>
      <c r="C21" s="9"/>
      <c r="D21" s="9"/>
      <c r="E21" s="9"/>
      <c r="F21" s="9"/>
      <c r="G21" s="9"/>
      <c r="H21" s="2"/>
    </row>
    <row r="22" spans="1:8" x14ac:dyDescent="0.7">
      <c r="A22" t="s">
        <v>68</v>
      </c>
      <c r="B22" s="6" t="s">
        <v>54</v>
      </c>
      <c r="C22" s="6" t="s">
        <v>56</v>
      </c>
      <c r="D22" s="6" t="s">
        <v>58</v>
      </c>
      <c r="E22" s="6" t="s">
        <v>60</v>
      </c>
      <c r="F22" s="6" t="s">
        <v>62</v>
      </c>
      <c r="G22" s="6" t="s">
        <v>64</v>
      </c>
      <c r="H22" s="2" t="s">
        <v>77</v>
      </c>
    </row>
    <row r="23" spans="1:8" x14ac:dyDescent="0.7">
      <c r="A23" s="4" t="s">
        <v>13</v>
      </c>
      <c r="B23" s="2">
        <f>(premature!B23/(premature!B23+correct!B23+incorrect!B23))*100</f>
        <v>14.705882352941178</v>
      </c>
      <c r="C23" s="2">
        <f>(premature!C23/(premature!C23+correct!C23+incorrect!C23))*100</f>
        <v>22</v>
      </c>
      <c r="D23" s="2">
        <f>(premature!D23/(premature!D23+correct!D23+incorrect!D23))*100</f>
        <v>28.000000000000004</v>
      </c>
      <c r="E23" s="2">
        <f>(premature!E23/(premature!E23+correct!E23+incorrect!E23))*100</f>
        <v>0</v>
      </c>
      <c r="F23" s="2">
        <f>(premature!F23/(premature!F23+correct!F23+incorrect!F23))*100</f>
        <v>7.4074074074074066</v>
      </c>
      <c r="G23" s="2">
        <f>(premature!G23/(premature!G23+correct!G23+incorrect!G23))*100</f>
        <v>0</v>
      </c>
      <c r="H23" s="2">
        <f t="shared" ref="H23:H38" si="1">AVERAGE(B23:G23)</f>
        <v>12.018881626724763</v>
      </c>
    </row>
    <row r="24" spans="1:8" x14ac:dyDescent="0.7">
      <c r="A24" s="4" t="s">
        <v>14</v>
      </c>
      <c r="B24" s="2">
        <f>(premature!B24/(premature!B24+correct!B24+incorrect!B24))*100</f>
        <v>15.555555555555555</v>
      </c>
      <c r="C24" s="2">
        <f>(premature!C24/(premature!C24+correct!C24+incorrect!C24))*100</f>
        <v>7.3170731707317067</v>
      </c>
      <c r="D24" s="2">
        <f>(premature!D24/(premature!D24+correct!D24+incorrect!D24))*100</f>
        <v>12.5</v>
      </c>
      <c r="E24" s="2">
        <f>(premature!E24/(premature!E24+correct!E24+incorrect!E24))*100</f>
        <v>22.807017543859647</v>
      </c>
      <c r="F24" s="2">
        <f>(premature!F24/(premature!F24+correct!F24+incorrect!F24))*100</f>
        <v>20.754716981132077</v>
      </c>
      <c r="G24" s="2">
        <f>(premature!G24/(premature!G24+correct!G24+incorrect!G24))*100</f>
        <v>12.76595744680851</v>
      </c>
      <c r="H24" s="2">
        <f t="shared" si="1"/>
        <v>15.283386783014583</v>
      </c>
    </row>
    <row r="25" spans="1:8" x14ac:dyDescent="0.7">
      <c r="A25" s="4" t="s">
        <v>15</v>
      </c>
      <c r="B25" s="2">
        <f>(premature!B25/(premature!B25+correct!B25+incorrect!B25))*100</f>
        <v>9.67741935483871</v>
      </c>
      <c r="C25" s="2">
        <f>(premature!C25/(premature!C25+correct!C25+incorrect!C25))*100</f>
        <v>17.647058823529413</v>
      </c>
      <c r="D25" s="2">
        <f>(premature!D25/(premature!D25+correct!D25+incorrect!D25))*100</f>
        <v>9.375</v>
      </c>
      <c r="E25" s="2">
        <f>(premature!E25/(premature!E25+correct!E25+incorrect!E25))*100</f>
        <v>11.111111111111111</v>
      </c>
      <c r="F25" s="2">
        <f>(premature!F25/(premature!F25+correct!F25+incorrect!F25))*100</f>
        <v>10</v>
      </c>
      <c r="G25" s="2">
        <f>(premature!G25/(premature!G25+correct!G25+incorrect!G25))*100</f>
        <v>5.8823529411764701</v>
      </c>
      <c r="H25" s="2">
        <f t="shared" si="1"/>
        <v>10.615490371775952</v>
      </c>
    </row>
    <row r="26" spans="1:8" x14ac:dyDescent="0.7">
      <c r="A26" s="4" t="s">
        <v>16</v>
      </c>
      <c r="B26" s="2">
        <f>(premature!B26/(premature!B26+correct!B26+incorrect!B26))*100</f>
        <v>14.285714285714285</v>
      </c>
      <c r="C26" s="2">
        <f>(premature!C26/(premature!C26+correct!C26+incorrect!C26))*100</f>
        <v>36.585365853658537</v>
      </c>
      <c r="D26" s="2">
        <f>(premature!D26/(premature!D26+correct!D26+incorrect!D26))*100</f>
        <v>23.076923076923077</v>
      </c>
      <c r="E26" s="2">
        <f>(premature!E26/(premature!E26+correct!E26+incorrect!E26))*100</f>
        <v>27.777777777777779</v>
      </c>
      <c r="F26" s="2">
        <f>(premature!F26/(premature!F26+correct!F26+incorrect!F26))*100</f>
        <v>25.806451612903224</v>
      </c>
      <c r="G26" s="2">
        <f>(premature!G26/(premature!G26+correct!G26+incorrect!G26))*100</f>
        <v>16.326530612244898</v>
      </c>
      <c r="H26" s="2">
        <f t="shared" si="1"/>
        <v>23.976460536536973</v>
      </c>
    </row>
    <row r="27" spans="1:8" x14ac:dyDescent="0.7">
      <c r="A27" s="4" t="s">
        <v>17</v>
      </c>
      <c r="B27" s="2">
        <f>(premature!B27/(premature!B27+correct!B27+incorrect!B27))*100</f>
        <v>31.818181818181817</v>
      </c>
      <c r="C27" s="2">
        <f>(premature!C27/(premature!C27+correct!C27+incorrect!C27))*100</f>
        <v>11.111111111111111</v>
      </c>
      <c r="D27" s="2">
        <f>(premature!D27/(premature!D27+correct!D27+incorrect!D27))*100</f>
        <v>30</v>
      </c>
      <c r="E27" s="2">
        <f>(premature!E27/(premature!E27+correct!E27+incorrect!E27))*100</f>
        <v>22.916666666666664</v>
      </c>
      <c r="F27" s="2">
        <f>(premature!F27/(premature!F27+correct!F27+incorrect!F27))*100</f>
        <v>30.952380952380953</v>
      </c>
      <c r="G27" s="2">
        <f>(premature!G27/(premature!G27+correct!G27+incorrect!G27))*100</f>
        <v>26.47058823529412</v>
      </c>
      <c r="H27" s="2">
        <f t="shared" si="1"/>
        <v>25.544821463939112</v>
      </c>
    </row>
    <row r="28" spans="1:8" x14ac:dyDescent="0.7">
      <c r="A28" s="4" t="s">
        <v>18</v>
      </c>
      <c r="B28" s="2">
        <f>(premature!B28/(premature!B28+correct!B28+incorrect!B28))*100</f>
        <v>32.727272727272727</v>
      </c>
      <c r="C28" s="2">
        <f>(premature!C28/(premature!C28+correct!C28+incorrect!C28))*100</f>
        <v>10.869565217391305</v>
      </c>
      <c r="D28" s="2">
        <f>(premature!D28/(premature!D28+correct!D28+incorrect!D28))*100</f>
        <v>5.1282051282051277</v>
      </c>
      <c r="E28" s="2">
        <f>(premature!E28/(premature!E28+correct!E28+incorrect!E28))*100</f>
        <v>28.35820895522388</v>
      </c>
      <c r="F28" s="2">
        <f>(premature!F28/(premature!F28+correct!F28+incorrect!F28))*100</f>
        <v>18.96551724137931</v>
      </c>
      <c r="G28" s="2">
        <f>(premature!G28/(premature!G28+correct!G28+incorrect!G28))*100</f>
        <v>15.789473684210526</v>
      </c>
      <c r="H28" s="2">
        <f t="shared" si="1"/>
        <v>18.639707158947143</v>
      </c>
    </row>
    <row r="29" spans="1:8" x14ac:dyDescent="0.7">
      <c r="A29" s="4" t="s">
        <v>19</v>
      </c>
      <c r="B29" s="2">
        <f>(premature!B29/(premature!B29+correct!B29+incorrect!B29))*100</f>
        <v>4.7619047619047619</v>
      </c>
      <c r="C29" s="2">
        <f>(premature!C29/(premature!C29+correct!C29+incorrect!C29))*100</f>
        <v>5.8823529411764701</v>
      </c>
      <c r="D29" s="2">
        <f>(premature!D29/(premature!D29+correct!D29+incorrect!D29))*100</f>
        <v>17.241379310344829</v>
      </c>
      <c r="E29" s="2">
        <f>(premature!E29/(premature!E29+correct!E29+incorrect!E29))*100</f>
        <v>7.6923076923076925</v>
      </c>
      <c r="F29" s="2">
        <f>(premature!F29/(premature!F29+correct!F29+incorrect!F29))*100</f>
        <v>18.518518518518519</v>
      </c>
      <c r="G29" s="2">
        <f>(premature!G29/(premature!G29+correct!G29+incorrect!G29))*100</f>
        <v>11.538461538461538</v>
      </c>
      <c r="H29" s="2">
        <f t="shared" si="1"/>
        <v>10.939154127118968</v>
      </c>
    </row>
    <row r="30" spans="1:8" x14ac:dyDescent="0.7">
      <c r="A30" s="4" t="s">
        <v>20</v>
      </c>
      <c r="B30" s="2">
        <f>(premature!B30/(premature!B30+correct!B30+incorrect!B30))*100</f>
        <v>21.212121212121211</v>
      </c>
      <c r="C30" s="2">
        <f>(premature!C30/(premature!C30+correct!C30+incorrect!C30))*100</f>
        <v>17.073170731707318</v>
      </c>
      <c r="D30" s="2">
        <f>(premature!D30/(premature!D30+correct!D30+incorrect!D30))*100</f>
        <v>22.857142857142858</v>
      </c>
      <c r="E30" s="2">
        <f>(premature!E30/(premature!E30+correct!E30+incorrect!E30))*100</f>
        <v>26.315789473684209</v>
      </c>
      <c r="F30" s="2">
        <f>(premature!F30/(premature!F30+correct!F30+incorrect!F30))*100</f>
        <v>12.5</v>
      </c>
      <c r="G30" s="2">
        <f>(premature!G30/(premature!G30+correct!G30+incorrect!G30))*100</f>
        <v>7.1428571428571423</v>
      </c>
      <c r="H30" s="2">
        <f t="shared" si="1"/>
        <v>17.850180236252122</v>
      </c>
    </row>
    <row r="31" spans="1:8" x14ac:dyDescent="0.7">
      <c r="A31" s="4" t="s">
        <v>21</v>
      </c>
      <c r="B31" s="2">
        <f>(premature!B31/(premature!B31+correct!B31+incorrect!B31))*100</f>
        <v>11.904761904761903</v>
      </c>
      <c r="C31" s="2">
        <f>(premature!C31/(premature!C31+correct!C31+incorrect!C31))*100</f>
        <v>24.489795918367346</v>
      </c>
      <c r="D31" s="2">
        <f>(premature!D31/(premature!D31+correct!D31+incorrect!D31))*100</f>
        <v>34.848484848484851</v>
      </c>
      <c r="E31" s="2">
        <f>(premature!E31/(premature!E31+correct!E31+incorrect!E31))*100</f>
        <v>5.7142857142857144</v>
      </c>
      <c r="F31" s="2">
        <f>(premature!F31/(premature!F31+correct!F31+incorrect!F31))*100</f>
        <v>7.6923076923076925</v>
      </c>
      <c r="G31" s="2">
        <f>(premature!G31/(premature!G31+correct!G31+incorrect!G31))*100</f>
        <v>6.4516129032258061</v>
      </c>
      <c r="H31" s="2">
        <f t="shared" si="1"/>
        <v>15.18354149690555</v>
      </c>
    </row>
    <row r="32" spans="1:8" x14ac:dyDescent="0.7">
      <c r="A32" s="4" t="s">
        <v>22</v>
      </c>
      <c r="B32" s="2">
        <f>(premature!B32/(premature!B32+correct!B32+incorrect!B32))*100</f>
        <v>4.2553191489361701</v>
      </c>
      <c r="C32" s="2">
        <f>(premature!C32/(premature!C32+correct!C32+incorrect!C32))*100</f>
        <v>0</v>
      </c>
      <c r="D32" s="2">
        <f>(premature!D32/(premature!D32+correct!D32+incorrect!D32))*100</f>
        <v>6.25</v>
      </c>
      <c r="E32" s="2">
        <f>(premature!E32/(premature!E32+correct!E32+incorrect!E32))*100</f>
        <v>10</v>
      </c>
      <c r="F32" s="2">
        <f>(premature!F32/(premature!F32+correct!F32+incorrect!F32))*100</f>
        <v>13.20754716981132</v>
      </c>
      <c r="G32" s="2">
        <f>(premature!G32/(premature!G32+correct!G32+incorrect!G32))*100</f>
        <v>5.4545454545454541</v>
      </c>
      <c r="H32" s="2">
        <f t="shared" si="1"/>
        <v>6.5279019622154904</v>
      </c>
    </row>
    <row r="33" spans="1:8" x14ac:dyDescent="0.7">
      <c r="A33" s="4" t="s">
        <v>23</v>
      </c>
      <c r="B33" s="2">
        <f>(premature!B33/(premature!B33+correct!B33+incorrect!B33))*100</f>
        <v>51.851851851851848</v>
      </c>
      <c r="C33" s="2">
        <f>(premature!C33/(premature!C33+correct!C33+incorrect!C33))*100</f>
        <v>38.095238095238095</v>
      </c>
      <c r="D33" s="2">
        <f>(premature!D33/(premature!D33+correct!D33+incorrect!D33))*100</f>
        <v>28.571428571428569</v>
      </c>
      <c r="E33" s="2">
        <f>(premature!E33/(premature!E33+correct!E33+incorrect!E33))*100</f>
        <v>22.950819672131146</v>
      </c>
      <c r="F33" s="2">
        <f>(premature!F33/(premature!F33+correct!F33+incorrect!F33))*100</f>
        <v>31.884057971014489</v>
      </c>
      <c r="G33" s="2">
        <f>(premature!G33/(premature!G33+correct!G33+incorrect!G33))*100</f>
        <v>21.212121212121211</v>
      </c>
      <c r="H33" s="2">
        <f t="shared" si="1"/>
        <v>32.42758622896423</v>
      </c>
    </row>
    <row r="34" spans="1:8" x14ac:dyDescent="0.7">
      <c r="A34" s="4" t="s">
        <v>24</v>
      </c>
      <c r="B34" s="2">
        <f>(premature!B34/(premature!B34+correct!B34+incorrect!B34))*100</f>
        <v>8</v>
      </c>
      <c r="C34" s="2">
        <f>(premature!C34/(premature!C34+correct!C34+incorrect!C34))*100</f>
        <v>30.232558139534881</v>
      </c>
      <c r="D34" s="2">
        <f>(premature!D34/(premature!D34+correct!D34+incorrect!D34))*100</f>
        <v>44.444444444444443</v>
      </c>
      <c r="E34" s="2">
        <f>(premature!E34/(premature!E34+correct!E34+incorrect!E34))*100</f>
        <v>40.677966101694921</v>
      </c>
      <c r="F34" s="2">
        <f>(premature!F34/(premature!F34+correct!F34+incorrect!F34))*100</f>
        <v>27.500000000000004</v>
      </c>
      <c r="G34" s="2">
        <f>(premature!G34/(premature!G34+correct!G34+incorrect!G34))*100</f>
        <v>20</v>
      </c>
      <c r="H34" s="2">
        <f t="shared" si="1"/>
        <v>28.475828114279039</v>
      </c>
    </row>
    <row r="35" spans="1:8" x14ac:dyDescent="0.7">
      <c r="A35" s="4" t="s">
        <v>25</v>
      </c>
      <c r="B35" s="2">
        <f>(premature!B35/(premature!B35+correct!B35+incorrect!B35))*100</f>
        <v>23.076923076923077</v>
      </c>
      <c r="C35" s="2">
        <f>(premature!C35/(premature!C35+correct!C35+incorrect!C35))*100</f>
        <v>15.625</v>
      </c>
      <c r="D35" s="2">
        <f>(premature!D35/(premature!D35+correct!D35+incorrect!D35))*100</f>
        <v>10.344827586206897</v>
      </c>
      <c r="E35" s="2">
        <f>(premature!E35/(premature!E35+correct!E35+incorrect!E35))*100</f>
        <v>10.810810810810811</v>
      </c>
      <c r="F35" s="2">
        <f>(premature!F35/(premature!F35+correct!F35+incorrect!F35))*100</f>
        <v>21.428571428571427</v>
      </c>
      <c r="G35" s="2">
        <f>(premature!G35/(premature!G35+correct!G35+incorrect!G35))*100</f>
        <v>26.829268292682929</v>
      </c>
      <c r="H35" s="2">
        <f t="shared" si="1"/>
        <v>18.019233532532525</v>
      </c>
    </row>
    <row r="36" spans="1:8" x14ac:dyDescent="0.7">
      <c r="A36" s="4" t="s">
        <v>39</v>
      </c>
      <c r="B36" s="2">
        <f>(premature!B36/(premature!B36+correct!B36+incorrect!B36))*100</f>
        <v>27.083333333333332</v>
      </c>
      <c r="C36" s="2">
        <f>(premature!C36/(premature!C36+correct!C36+incorrect!C36))*100</f>
        <v>20.512820512820511</v>
      </c>
      <c r="D36" s="2">
        <f>(premature!D36/(premature!D36+correct!D36+incorrect!D36))*100</f>
        <v>12</v>
      </c>
      <c r="E36" s="2">
        <f>(premature!E36/(premature!E36+correct!E36+incorrect!E36))*100</f>
        <v>21.621621621621621</v>
      </c>
      <c r="F36" s="2">
        <f>(premature!F36/(premature!F36+correct!F36+incorrect!F36))*100</f>
        <v>21.739130434782609</v>
      </c>
      <c r="G36" s="2">
        <f>(premature!G36/(premature!G36+correct!G36+incorrect!G36))*100</f>
        <v>10.256410256410255</v>
      </c>
      <c r="H36" s="2">
        <f t="shared" si="1"/>
        <v>18.868886026494721</v>
      </c>
    </row>
    <row r="37" spans="1:8" x14ac:dyDescent="0.7">
      <c r="A37" s="4" t="s">
        <v>44</v>
      </c>
      <c r="B37" s="2">
        <f>(premature!B37/(premature!B37+correct!B37+incorrect!B37))*100</f>
        <v>10.256410256410255</v>
      </c>
      <c r="C37" s="2">
        <f>(premature!C37/(premature!C37+correct!C37+incorrect!C37))*100</f>
        <v>5.8823529411764701</v>
      </c>
      <c r="D37" s="2">
        <f>(premature!D37/(premature!D37+correct!D37+incorrect!D37))*100</f>
        <v>12.121212121212121</v>
      </c>
      <c r="E37" s="2">
        <f>(premature!E37/(premature!E37+correct!E37+incorrect!E37))*100</f>
        <v>14.285714285714285</v>
      </c>
      <c r="F37" s="2">
        <f>(premature!F37/(premature!F37+correct!F37+incorrect!F37))*100</f>
        <v>21.568627450980394</v>
      </c>
      <c r="G37" s="2">
        <f>(premature!G37/(premature!G37+correct!G37+incorrect!G37))*100</f>
        <v>27.27272727272727</v>
      </c>
      <c r="H37" s="2">
        <f t="shared" si="1"/>
        <v>15.231174054703466</v>
      </c>
    </row>
    <row r="38" spans="1:8" x14ac:dyDescent="0.7">
      <c r="A38" s="4" t="s">
        <v>45</v>
      </c>
      <c r="B38" s="2">
        <f>(premature!B38/(premature!B38+correct!B38+incorrect!B38))*100</f>
        <v>46.341463414634148</v>
      </c>
      <c r="C38" s="2">
        <f>(premature!C38/(premature!C38+correct!C38+incorrect!C38))*100</f>
        <v>21.212121212121211</v>
      </c>
      <c r="D38" s="2">
        <f>(premature!D38/(premature!D38+correct!D38+incorrect!D38))*100</f>
        <v>15.555555555555555</v>
      </c>
      <c r="E38" s="2">
        <f>(premature!E38/(premature!E38+correct!E38+incorrect!E38))*100</f>
        <v>25.454545454545453</v>
      </c>
      <c r="F38" s="2">
        <f>(premature!F38/(premature!F38+correct!F38+incorrect!F38))*100</f>
        <v>40</v>
      </c>
      <c r="G38" s="2">
        <f>(premature!G38/(premature!G38+correct!G38+incorrect!G38))*100</f>
        <v>6.0606060606060606</v>
      </c>
      <c r="H38" s="2">
        <f t="shared" si="1"/>
        <v>25.770715282910405</v>
      </c>
    </row>
    <row r="39" spans="1:8" x14ac:dyDescent="0.7">
      <c r="B39" s="2"/>
      <c r="C39" s="2"/>
      <c r="D39" s="2"/>
      <c r="E39" s="2"/>
      <c r="F39" s="2"/>
      <c r="G39" s="2"/>
      <c r="H39" s="2"/>
    </row>
    <row r="40" spans="1:8" x14ac:dyDescent="0.7">
      <c r="B40" s="2"/>
      <c r="C40" s="2"/>
      <c r="D40" s="2"/>
      <c r="E40" s="2"/>
      <c r="F40" s="2"/>
      <c r="G40" s="2"/>
      <c r="H40" s="2"/>
    </row>
    <row r="41" spans="1:8" x14ac:dyDescent="0.7">
      <c r="A41" t="s">
        <v>78</v>
      </c>
      <c r="B41" s="2">
        <f>AVERAGE(B23:B39)</f>
        <v>20.469632190961313</v>
      </c>
      <c r="C41" s="2">
        <f t="shared" ref="C41:G41" si="2">AVERAGE(C23:C39)</f>
        <v>17.783474041785272</v>
      </c>
      <c r="D41" s="2">
        <f t="shared" si="2"/>
        <v>19.519662718746773</v>
      </c>
      <c r="E41" s="2">
        <f t="shared" si="2"/>
        <v>18.655915180089682</v>
      </c>
      <c r="F41" s="2">
        <f t="shared" si="2"/>
        <v>20.620327178824336</v>
      </c>
      <c r="G41" s="2">
        <f t="shared" si="2"/>
        <v>13.715844565835763</v>
      </c>
      <c r="H41" s="2">
        <f>AVERAGE(H23:H39)</f>
        <v>18.460809312707191</v>
      </c>
    </row>
    <row r="42" spans="1:8" x14ac:dyDescent="0.7">
      <c r="A42" t="s">
        <v>12</v>
      </c>
      <c r="B42" s="2">
        <f>STDEV(B23:B39)/(SQRT(COUNT(B23:B39)))</f>
        <v>3.558558890785708</v>
      </c>
      <c r="C42" s="2">
        <f t="shared" ref="C42:G42" si="3">STDEV(C23:C39)/(SQRT(COUNT(C23:C39)))</f>
        <v>2.7459007044460515</v>
      </c>
      <c r="D42" s="2">
        <f t="shared" si="3"/>
        <v>2.8102869276200027</v>
      </c>
      <c r="E42" s="2">
        <f t="shared" si="3"/>
        <v>2.6442223319228959</v>
      </c>
      <c r="F42" s="2">
        <f t="shared" si="3"/>
        <v>2.2992698896662693</v>
      </c>
      <c r="G42" s="2">
        <f t="shared" si="3"/>
        <v>2.1555729567781201</v>
      </c>
      <c r="H42" s="2">
        <f>STDEV(H23:H39)/(SQRT(COUNT(H23:H39)))</f>
        <v>1.7835618474847197</v>
      </c>
    </row>
    <row r="43" spans="1:8" x14ac:dyDescent="0.7">
      <c r="B43" s="2"/>
      <c r="C43" s="2"/>
      <c r="D43" s="2"/>
      <c r="E43" s="2"/>
      <c r="F43" s="2"/>
      <c r="G43" s="2"/>
      <c r="H43" s="2"/>
    </row>
    <row r="44" spans="1:8" x14ac:dyDescent="0.7">
      <c r="B44" s="2"/>
      <c r="C44" s="2"/>
      <c r="D44" s="2"/>
      <c r="E44" s="2"/>
      <c r="F44" s="2"/>
      <c r="G44" s="2"/>
      <c r="H44" s="2"/>
    </row>
    <row r="45" spans="1:8" x14ac:dyDescent="0.7">
      <c r="B45" s="2"/>
      <c r="C45" s="2"/>
      <c r="D45" s="2"/>
      <c r="E45" s="2"/>
      <c r="F45" s="2"/>
      <c r="G45" s="2"/>
      <c r="H45" s="2"/>
    </row>
    <row r="46" spans="1:8" x14ac:dyDescent="0.7">
      <c r="B46" s="2"/>
      <c r="C46" s="2"/>
      <c r="D46" s="2"/>
      <c r="E46" s="2" t="s">
        <v>66</v>
      </c>
      <c r="F46" s="2" t="s">
        <v>79</v>
      </c>
      <c r="G46" s="2" t="s">
        <v>27</v>
      </c>
      <c r="H46" s="2"/>
    </row>
    <row r="47" spans="1:8" x14ac:dyDescent="0.7">
      <c r="B47" s="2"/>
      <c r="C47" s="2"/>
      <c r="D47" s="2"/>
      <c r="E47" s="2" t="s">
        <v>50</v>
      </c>
      <c r="F47" s="2">
        <f>H18</f>
        <v>14.69328627936787</v>
      </c>
      <c r="G47" s="2">
        <f>H19</f>
        <v>1.2708344211758502</v>
      </c>
      <c r="H47" s="2"/>
    </row>
    <row r="48" spans="1:8" x14ac:dyDescent="0.7">
      <c r="B48" s="2"/>
      <c r="C48" s="2"/>
      <c r="D48" s="2"/>
      <c r="E48" s="2" t="s">
        <v>52</v>
      </c>
      <c r="F48" s="2">
        <f>H41</f>
        <v>18.460809312707191</v>
      </c>
      <c r="G48" s="2">
        <f>H42</f>
        <v>1.7835618474847197</v>
      </c>
      <c r="H48" s="2"/>
    </row>
  </sheetData>
  <mergeCells count="2">
    <mergeCell ref="B2:G2"/>
    <mergeCell ref="B21:G21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48"/>
  <sheetViews>
    <sheetView zoomScale="60" zoomScaleNormal="60" workbookViewId="0">
      <selection activeCell="A42" sqref="A42"/>
    </sheetView>
  </sheetViews>
  <sheetFormatPr defaultRowHeight="17.649999999999999" x14ac:dyDescent="0.7"/>
  <sheetData>
    <row r="1" spans="1:8" x14ac:dyDescent="0.7">
      <c r="A1" t="s">
        <v>89</v>
      </c>
    </row>
    <row r="2" spans="1:8" x14ac:dyDescent="0.7">
      <c r="B2" s="9" t="s">
        <v>80</v>
      </c>
      <c r="C2" s="9"/>
      <c r="D2" s="9"/>
      <c r="E2" s="9"/>
      <c r="F2" s="9"/>
      <c r="G2" s="9"/>
    </row>
    <row r="3" spans="1:8" x14ac:dyDescent="0.7">
      <c r="A3" t="s">
        <v>51</v>
      </c>
      <c r="B3" s="5" t="s">
        <v>54</v>
      </c>
      <c r="C3" s="5" t="s">
        <v>56</v>
      </c>
      <c r="D3" s="5" t="s">
        <v>58</v>
      </c>
      <c r="E3" s="5" t="s">
        <v>60</v>
      </c>
      <c r="F3" s="5" t="s">
        <v>62</v>
      </c>
      <c r="G3" s="5" t="s">
        <v>64</v>
      </c>
      <c r="H3" t="s">
        <v>76</v>
      </c>
    </row>
    <row r="4" spans="1:8" x14ac:dyDescent="0.7">
      <c r="A4" s="4" t="s">
        <v>0</v>
      </c>
      <c r="B4">
        <v>3</v>
      </c>
      <c r="C4">
        <v>2</v>
      </c>
      <c r="D4">
        <v>1</v>
      </c>
      <c r="E4">
        <v>4</v>
      </c>
      <c r="F4">
        <v>5</v>
      </c>
      <c r="G4">
        <v>5</v>
      </c>
      <c r="H4" s="2">
        <f>AVERAGE(B4:G4)</f>
        <v>3.3333333333333335</v>
      </c>
    </row>
    <row r="5" spans="1:8" x14ac:dyDescent="0.7">
      <c r="A5" s="4" t="s">
        <v>1</v>
      </c>
      <c r="B5">
        <v>8</v>
      </c>
      <c r="C5">
        <v>3</v>
      </c>
      <c r="D5">
        <v>3</v>
      </c>
      <c r="E5">
        <v>3</v>
      </c>
      <c r="F5">
        <v>4</v>
      </c>
      <c r="G5">
        <v>9</v>
      </c>
      <c r="H5" s="2">
        <f t="shared" ref="H5:H15" si="0">AVERAGE(B5:G5)</f>
        <v>5</v>
      </c>
    </row>
    <row r="6" spans="1:8" x14ac:dyDescent="0.7">
      <c r="A6" s="4" t="s">
        <v>2</v>
      </c>
      <c r="B6">
        <v>12</v>
      </c>
      <c r="C6">
        <v>9</v>
      </c>
      <c r="D6">
        <v>6</v>
      </c>
      <c r="E6">
        <v>11</v>
      </c>
      <c r="F6">
        <v>6</v>
      </c>
      <c r="G6">
        <v>3</v>
      </c>
      <c r="H6" s="2">
        <f t="shared" si="0"/>
        <v>7.833333333333333</v>
      </c>
    </row>
    <row r="7" spans="1:8" x14ac:dyDescent="0.7">
      <c r="A7" s="4" t="s">
        <v>3</v>
      </c>
      <c r="B7">
        <v>8</v>
      </c>
      <c r="C7">
        <v>18</v>
      </c>
      <c r="D7">
        <v>6</v>
      </c>
      <c r="E7">
        <v>2</v>
      </c>
      <c r="F7">
        <v>3</v>
      </c>
      <c r="G7">
        <v>5</v>
      </c>
      <c r="H7" s="2">
        <f t="shared" si="0"/>
        <v>7</v>
      </c>
    </row>
    <row r="8" spans="1:8" x14ac:dyDescent="0.7">
      <c r="A8" s="4" t="s">
        <v>4</v>
      </c>
      <c r="B8">
        <v>7</v>
      </c>
      <c r="C8">
        <v>7</v>
      </c>
      <c r="D8">
        <v>5</v>
      </c>
      <c r="E8">
        <v>7</v>
      </c>
      <c r="F8">
        <v>7</v>
      </c>
      <c r="G8">
        <v>4</v>
      </c>
      <c r="H8" s="2">
        <f t="shared" si="0"/>
        <v>6.166666666666667</v>
      </c>
    </row>
    <row r="9" spans="1:8" x14ac:dyDescent="0.7">
      <c r="A9" s="4" t="s">
        <v>5</v>
      </c>
      <c r="B9">
        <v>7</v>
      </c>
      <c r="C9">
        <v>18</v>
      </c>
      <c r="D9">
        <v>9</v>
      </c>
      <c r="E9">
        <v>7</v>
      </c>
      <c r="F9">
        <v>6</v>
      </c>
      <c r="G9">
        <v>10</v>
      </c>
      <c r="H9" s="2">
        <f t="shared" si="0"/>
        <v>9.5</v>
      </c>
    </row>
    <row r="10" spans="1:8" x14ac:dyDescent="0.7">
      <c r="A10" s="4" t="s">
        <v>6</v>
      </c>
      <c r="B10">
        <v>6</v>
      </c>
      <c r="C10">
        <v>7</v>
      </c>
      <c r="D10">
        <v>3</v>
      </c>
      <c r="E10">
        <v>2</v>
      </c>
      <c r="F10">
        <v>10</v>
      </c>
      <c r="G10">
        <v>13</v>
      </c>
      <c r="H10" s="2">
        <f t="shared" si="0"/>
        <v>6.833333333333333</v>
      </c>
    </row>
    <row r="11" spans="1:8" x14ac:dyDescent="0.7">
      <c r="A11" s="4" t="s">
        <v>7</v>
      </c>
      <c r="B11">
        <v>9</v>
      </c>
      <c r="C11">
        <v>12</v>
      </c>
      <c r="D11">
        <v>7</v>
      </c>
      <c r="E11">
        <v>8</v>
      </c>
      <c r="F11">
        <v>12</v>
      </c>
      <c r="G11">
        <v>7</v>
      </c>
      <c r="H11" s="2">
        <f t="shared" si="0"/>
        <v>9.1666666666666661</v>
      </c>
    </row>
    <row r="12" spans="1:8" x14ac:dyDescent="0.7">
      <c r="A12" s="4" t="s">
        <v>8</v>
      </c>
      <c r="B12">
        <v>2</v>
      </c>
      <c r="C12">
        <v>6</v>
      </c>
      <c r="D12">
        <v>5</v>
      </c>
      <c r="E12">
        <v>3</v>
      </c>
      <c r="F12">
        <v>2</v>
      </c>
      <c r="G12">
        <v>1</v>
      </c>
      <c r="H12" s="2">
        <f t="shared" si="0"/>
        <v>3.1666666666666665</v>
      </c>
    </row>
    <row r="13" spans="1:8" x14ac:dyDescent="0.7">
      <c r="A13" s="4" t="s">
        <v>9</v>
      </c>
      <c r="B13">
        <v>8</v>
      </c>
      <c r="C13">
        <v>8</v>
      </c>
      <c r="D13">
        <v>9</v>
      </c>
      <c r="E13">
        <v>2</v>
      </c>
      <c r="F13">
        <v>2</v>
      </c>
      <c r="G13">
        <v>1</v>
      </c>
      <c r="H13" s="2">
        <f t="shared" si="0"/>
        <v>5</v>
      </c>
    </row>
    <row r="14" spans="1:8" x14ac:dyDescent="0.7">
      <c r="A14" s="4" t="s">
        <v>10</v>
      </c>
      <c r="B14">
        <v>5</v>
      </c>
      <c r="C14">
        <v>6</v>
      </c>
      <c r="D14">
        <v>5</v>
      </c>
      <c r="E14">
        <v>4</v>
      </c>
      <c r="F14">
        <v>3</v>
      </c>
      <c r="G14">
        <v>5</v>
      </c>
      <c r="H14" s="2">
        <f t="shared" si="0"/>
        <v>4.666666666666667</v>
      </c>
    </row>
    <row r="15" spans="1:8" x14ac:dyDescent="0.7">
      <c r="A15" s="4" t="s">
        <v>11</v>
      </c>
      <c r="B15">
        <v>4</v>
      </c>
      <c r="C15">
        <v>2</v>
      </c>
      <c r="D15">
        <v>5</v>
      </c>
      <c r="E15">
        <v>2</v>
      </c>
      <c r="F15">
        <v>2</v>
      </c>
      <c r="G15">
        <v>4</v>
      </c>
      <c r="H15" s="2">
        <f t="shared" si="0"/>
        <v>3.1666666666666665</v>
      </c>
    </row>
    <row r="16" spans="1:8" x14ac:dyDescent="0.7">
      <c r="H16" s="2"/>
    </row>
    <row r="17" spans="1:8" x14ac:dyDescent="0.7">
      <c r="H17" s="2"/>
    </row>
    <row r="18" spans="1:8" x14ac:dyDescent="0.7">
      <c r="A18" t="s">
        <v>78</v>
      </c>
      <c r="H18" s="2">
        <f>AVERAGE(H4:H15)</f>
        <v>5.9027777777777786</v>
      </c>
    </row>
    <row r="19" spans="1:8" x14ac:dyDescent="0.7">
      <c r="A19" t="s">
        <v>12</v>
      </c>
      <c r="H19" s="2">
        <f>STDEV(H4:H15)/(SQRT(COUNT(H4:H15)))</f>
        <v>0.64073897695403426</v>
      </c>
    </row>
    <row r="20" spans="1:8" x14ac:dyDescent="0.7">
      <c r="H20" s="2"/>
    </row>
    <row r="21" spans="1:8" x14ac:dyDescent="0.7">
      <c r="B21" s="9" t="s">
        <v>80</v>
      </c>
      <c r="C21" s="9"/>
      <c r="D21" s="9"/>
      <c r="E21" s="9"/>
      <c r="F21" s="9"/>
      <c r="G21" s="9"/>
      <c r="H21" s="2"/>
    </row>
    <row r="22" spans="1:8" x14ac:dyDescent="0.7">
      <c r="A22" t="s">
        <v>53</v>
      </c>
      <c r="B22" s="5" t="s">
        <v>54</v>
      </c>
      <c r="C22" s="5" t="s">
        <v>56</v>
      </c>
      <c r="D22" s="5" t="s">
        <v>58</v>
      </c>
      <c r="E22" s="5" t="s">
        <v>60</v>
      </c>
      <c r="F22" s="5" t="s">
        <v>62</v>
      </c>
      <c r="G22" s="5" t="s">
        <v>64</v>
      </c>
      <c r="H22" s="2" t="s">
        <v>77</v>
      </c>
    </row>
    <row r="23" spans="1:8" x14ac:dyDescent="0.7">
      <c r="A23" s="4" t="s">
        <v>13</v>
      </c>
      <c r="B23">
        <v>3</v>
      </c>
      <c r="C23">
        <v>10</v>
      </c>
      <c r="D23">
        <v>5</v>
      </c>
      <c r="E23">
        <v>3</v>
      </c>
      <c r="F23">
        <v>2</v>
      </c>
      <c r="G23">
        <v>2</v>
      </c>
      <c r="H23" s="2">
        <f>AVERAGE(B23:G23)</f>
        <v>4.166666666666667</v>
      </c>
    </row>
    <row r="24" spans="1:8" x14ac:dyDescent="0.7">
      <c r="A24" s="4" t="s">
        <v>14</v>
      </c>
      <c r="B24">
        <v>2</v>
      </c>
      <c r="C24">
        <v>2</v>
      </c>
      <c r="D24">
        <v>4</v>
      </c>
      <c r="E24">
        <v>7</v>
      </c>
      <c r="F24">
        <v>4</v>
      </c>
      <c r="G24">
        <v>2</v>
      </c>
      <c r="H24" s="2">
        <f t="shared" ref="H24:H35" si="1">AVERAGE(B24:G24)</f>
        <v>3.5</v>
      </c>
    </row>
    <row r="25" spans="1:8" x14ac:dyDescent="0.7">
      <c r="A25" s="4" t="s">
        <v>15</v>
      </c>
      <c r="B25">
        <v>2</v>
      </c>
      <c r="C25">
        <v>8</v>
      </c>
      <c r="D25">
        <v>5</v>
      </c>
      <c r="E25">
        <v>7</v>
      </c>
      <c r="F25">
        <v>2</v>
      </c>
      <c r="G25">
        <v>15</v>
      </c>
      <c r="H25" s="2">
        <f t="shared" si="1"/>
        <v>6.5</v>
      </c>
    </row>
    <row r="26" spans="1:8" x14ac:dyDescent="0.7">
      <c r="A26" s="4" t="s">
        <v>16</v>
      </c>
      <c r="B26">
        <v>7</v>
      </c>
      <c r="C26">
        <v>7</v>
      </c>
      <c r="D26">
        <v>2</v>
      </c>
      <c r="E26">
        <v>7</v>
      </c>
      <c r="F26">
        <v>6</v>
      </c>
      <c r="G26">
        <v>14</v>
      </c>
      <c r="H26" s="2">
        <f t="shared" si="1"/>
        <v>7.166666666666667</v>
      </c>
    </row>
    <row r="27" spans="1:8" x14ac:dyDescent="0.7">
      <c r="A27" s="4" t="s">
        <v>17</v>
      </c>
      <c r="B27">
        <v>10</v>
      </c>
      <c r="C27">
        <v>25</v>
      </c>
      <c r="D27">
        <v>2</v>
      </c>
      <c r="E27">
        <v>6</v>
      </c>
      <c r="F27">
        <v>5</v>
      </c>
      <c r="G27">
        <v>4</v>
      </c>
      <c r="H27" s="2">
        <f t="shared" si="1"/>
        <v>8.6666666666666661</v>
      </c>
    </row>
    <row r="28" spans="1:8" x14ac:dyDescent="0.7">
      <c r="A28" s="4" t="s">
        <v>18</v>
      </c>
      <c r="B28">
        <v>9</v>
      </c>
      <c r="C28">
        <v>12</v>
      </c>
      <c r="D28">
        <v>8</v>
      </c>
      <c r="E28">
        <v>20</v>
      </c>
      <c r="F28">
        <v>10</v>
      </c>
      <c r="G28">
        <v>3</v>
      </c>
      <c r="H28" s="2">
        <f t="shared" si="1"/>
        <v>10.333333333333334</v>
      </c>
    </row>
    <row r="29" spans="1:8" x14ac:dyDescent="0.7">
      <c r="A29" s="4" t="s">
        <v>19</v>
      </c>
      <c r="B29">
        <v>3</v>
      </c>
      <c r="C29">
        <v>1</v>
      </c>
      <c r="D29">
        <v>3</v>
      </c>
      <c r="E29">
        <v>1</v>
      </c>
      <c r="F29">
        <v>3</v>
      </c>
      <c r="G29">
        <v>0</v>
      </c>
      <c r="H29" s="2">
        <f t="shared" si="1"/>
        <v>1.8333333333333333</v>
      </c>
    </row>
    <row r="30" spans="1:8" x14ac:dyDescent="0.7">
      <c r="A30" s="4" t="s">
        <v>20</v>
      </c>
      <c r="B30">
        <v>5</v>
      </c>
      <c r="C30">
        <v>7</v>
      </c>
      <c r="D30">
        <v>6</v>
      </c>
      <c r="E30">
        <v>6</v>
      </c>
      <c r="F30">
        <v>4</v>
      </c>
      <c r="G30">
        <v>4</v>
      </c>
      <c r="H30" s="2">
        <f t="shared" si="1"/>
        <v>5.333333333333333</v>
      </c>
    </row>
    <row r="31" spans="1:8" x14ac:dyDescent="0.7">
      <c r="A31" s="4" t="s">
        <v>21</v>
      </c>
      <c r="B31">
        <v>8</v>
      </c>
      <c r="C31">
        <v>7</v>
      </c>
      <c r="D31">
        <v>13</v>
      </c>
      <c r="E31">
        <v>6</v>
      </c>
      <c r="F31">
        <v>10</v>
      </c>
      <c r="G31">
        <v>4</v>
      </c>
      <c r="H31" s="2">
        <f t="shared" si="1"/>
        <v>8</v>
      </c>
    </row>
    <row r="32" spans="1:8" x14ac:dyDescent="0.7">
      <c r="A32" s="4" t="s">
        <v>22</v>
      </c>
      <c r="B32">
        <v>5</v>
      </c>
      <c r="C32">
        <v>9</v>
      </c>
      <c r="D32">
        <v>11</v>
      </c>
      <c r="E32">
        <v>3</v>
      </c>
      <c r="F32">
        <v>7</v>
      </c>
      <c r="G32">
        <v>13</v>
      </c>
      <c r="H32" s="2">
        <f t="shared" si="1"/>
        <v>8</v>
      </c>
    </row>
    <row r="33" spans="1:8" x14ac:dyDescent="0.7">
      <c r="A33" s="4" t="s">
        <v>23</v>
      </c>
      <c r="B33">
        <v>4</v>
      </c>
      <c r="C33">
        <v>2</v>
      </c>
      <c r="D33">
        <v>3</v>
      </c>
      <c r="E33">
        <v>8</v>
      </c>
      <c r="F33">
        <v>5</v>
      </c>
      <c r="G33">
        <v>2</v>
      </c>
      <c r="H33" s="2">
        <f t="shared" si="1"/>
        <v>4</v>
      </c>
    </row>
    <row r="34" spans="1:8" x14ac:dyDescent="0.7">
      <c r="A34" s="4" t="s">
        <v>24</v>
      </c>
      <c r="B34">
        <v>4</v>
      </c>
      <c r="C34">
        <v>7</v>
      </c>
      <c r="D34">
        <v>6</v>
      </c>
      <c r="E34">
        <v>11</v>
      </c>
      <c r="F34">
        <v>11</v>
      </c>
      <c r="G34">
        <v>8</v>
      </c>
      <c r="H34" s="2">
        <f t="shared" si="1"/>
        <v>7.833333333333333</v>
      </c>
    </row>
    <row r="35" spans="1:8" x14ac:dyDescent="0.7">
      <c r="A35" s="4" t="s">
        <v>25</v>
      </c>
      <c r="B35">
        <v>2</v>
      </c>
      <c r="C35">
        <v>4</v>
      </c>
      <c r="D35">
        <v>6</v>
      </c>
      <c r="E35">
        <v>7</v>
      </c>
      <c r="F35">
        <v>1</v>
      </c>
      <c r="G35">
        <v>4</v>
      </c>
      <c r="H35" s="2">
        <f t="shared" si="1"/>
        <v>4</v>
      </c>
    </row>
    <row r="36" spans="1:8" x14ac:dyDescent="0.7">
      <c r="A36" s="4" t="s">
        <v>38</v>
      </c>
      <c r="B36">
        <v>10</v>
      </c>
      <c r="C36">
        <v>9</v>
      </c>
      <c r="D36">
        <v>5</v>
      </c>
      <c r="E36">
        <v>8</v>
      </c>
      <c r="F36">
        <v>8</v>
      </c>
      <c r="G36">
        <v>6</v>
      </c>
      <c r="H36" s="2">
        <f t="shared" ref="H36" si="2">AVERAGE(B36:G36)</f>
        <v>7.666666666666667</v>
      </c>
    </row>
    <row r="37" spans="1:8" x14ac:dyDescent="0.7">
      <c r="A37" s="4" t="s">
        <v>47</v>
      </c>
      <c r="B37">
        <v>7</v>
      </c>
      <c r="C37">
        <v>6</v>
      </c>
      <c r="D37">
        <v>6</v>
      </c>
      <c r="E37">
        <v>6</v>
      </c>
      <c r="F37">
        <v>15</v>
      </c>
      <c r="G37">
        <v>3</v>
      </c>
      <c r="H37" s="2">
        <f>AVERAGE(B37:G37)</f>
        <v>7.166666666666667</v>
      </c>
    </row>
    <row r="38" spans="1:8" x14ac:dyDescent="0.7">
      <c r="A38" s="4" t="s">
        <v>46</v>
      </c>
      <c r="B38">
        <v>8</v>
      </c>
      <c r="C38">
        <v>7</v>
      </c>
      <c r="D38">
        <v>3</v>
      </c>
      <c r="E38">
        <v>6</v>
      </c>
      <c r="F38">
        <v>10</v>
      </c>
      <c r="G38">
        <v>0</v>
      </c>
      <c r="H38" s="2"/>
    </row>
    <row r="39" spans="1:8" x14ac:dyDescent="0.7">
      <c r="H39" s="2"/>
    </row>
    <row r="40" spans="1:8" x14ac:dyDescent="0.7">
      <c r="H40" s="2"/>
    </row>
    <row r="41" spans="1:8" x14ac:dyDescent="0.7">
      <c r="A41" t="s">
        <v>76</v>
      </c>
      <c r="H41" s="2">
        <f>AVERAGE(H23:H37)</f>
        <v>6.2777777777777777</v>
      </c>
    </row>
    <row r="42" spans="1:8" x14ac:dyDescent="0.7">
      <c r="A42" t="s">
        <v>12</v>
      </c>
      <c r="H42" s="2">
        <f>STDEV(H23:H36)/(SQRT(COUNT(H23:H36)))</f>
        <v>0.64795832526371855</v>
      </c>
    </row>
    <row r="43" spans="1:8" x14ac:dyDescent="0.7">
      <c r="H43" s="2"/>
    </row>
    <row r="44" spans="1:8" x14ac:dyDescent="0.7">
      <c r="H44" s="2"/>
    </row>
    <row r="45" spans="1:8" x14ac:dyDescent="0.7">
      <c r="H45" s="2"/>
    </row>
    <row r="46" spans="1:8" x14ac:dyDescent="0.7">
      <c r="H46" s="2"/>
    </row>
    <row r="47" spans="1:8" x14ac:dyDescent="0.7">
      <c r="H47" s="2"/>
    </row>
    <row r="48" spans="1:8" x14ac:dyDescent="0.7">
      <c r="H48" s="2"/>
    </row>
  </sheetData>
  <mergeCells count="2">
    <mergeCell ref="B2:G2"/>
    <mergeCell ref="B21:G21"/>
  </mergeCells>
  <phoneticPr fontId="1"/>
  <pageMargins left="0.25" right="0.25" top="0.75" bottom="0.75" header="0.3" footer="0.3"/>
  <pageSetup paperSize="9" scale="5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47"/>
  <sheetViews>
    <sheetView zoomScale="50" zoomScaleNormal="50" workbookViewId="0">
      <selection activeCell="A42" sqref="A42"/>
    </sheetView>
  </sheetViews>
  <sheetFormatPr defaultRowHeight="17.649999999999999" x14ac:dyDescent="0.7"/>
  <sheetData>
    <row r="1" spans="1:8" x14ac:dyDescent="0.7">
      <c r="A1" t="s">
        <v>90</v>
      </c>
    </row>
    <row r="2" spans="1:8" x14ac:dyDescent="0.7">
      <c r="B2" s="9" t="s">
        <v>80</v>
      </c>
      <c r="C2" s="9"/>
      <c r="D2" s="9"/>
      <c r="E2" s="9"/>
      <c r="F2" s="9"/>
      <c r="G2" s="9"/>
    </row>
    <row r="3" spans="1:8" x14ac:dyDescent="0.7">
      <c r="A3" t="s">
        <v>51</v>
      </c>
      <c r="B3" s="5" t="s">
        <v>54</v>
      </c>
      <c r="C3" s="5" t="s">
        <v>56</v>
      </c>
      <c r="D3" s="5" t="s">
        <v>58</v>
      </c>
      <c r="E3" s="5" t="s">
        <v>60</v>
      </c>
      <c r="F3" s="5" t="s">
        <v>62</v>
      </c>
      <c r="G3" s="5" t="s">
        <v>64</v>
      </c>
      <c r="H3" t="s">
        <v>78</v>
      </c>
    </row>
    <row r="4" spans="1:8" x14ac:dyDescent="0.7">
      <c r="A4" s="4" t="s">
        <v>0</v>
      </c>
      <c r="B4">
        <v>1</v>
      </c>
      <c r="C4">
        <v>1</v>
      </c>
      <c r="D4">
        <v>4</v>
      </c>
      <c r="E4">
        <v>4</v>
      </c>
      <c r="F4">
        <v>0</v>
      </c>
      <c r="G4">
        <v>0</v>
      </c>
      <c r="H4" s="2">
        <f>AVERAGE(B4:G4)</f>
        <v>1.6666666666666667</v>
      </c>
    </row>
    <row r="5" spans="1:8" x14ac:dyDescent="0.7">
      <c r="A5" s="4" t="s">
        <v>1</v>
      </c>
      <c r="B5">
        <v>0</v>
      </c>
      <c r="C5">
        <v>1</v>
      </c>
      <c r="D5">
        <v>0</v>
      </c>
      <c r="E5">
        <v>0</v>
      </c>
      <c r="F5">
        <v>0</v>
      </c>
      <c r="G5">
        <v>2</v>
      </c>
      <c r="H5" s="2">
        <f t="shared" ref="H5:H15" si="0">AVERAGE(B5:G5)</f>
        <v>0.5</v>
      </c>
    </row>
    <row r="6" spans="1:8" x14ac:dyDescent="0.7">
      <c r="A6" s="4" t="s">
        <v>2</v>
      </c>
      <c r="B6">
        <v>0</v>
      </c>
      <c r="C6">
        <v>2</v>
      </c>
      <c r="D6">
        <v>3</v>
      </c>
      <c r="E6">
        <v>0</v>
      </c>
      <c r="F6">
        <v>4</v>
      </c>
      <c r="G6">
        <v>3</v>
      </c>
      <c r="H6" s="2">
        <f t="shared" si="0"/>
        <v>2</v>
      </c>
    </row>
    <row r="7" spans="1:8" x14ac:dyDescent="0.7">
      <c r="A7" s="4" t="s">
        <v>3</v>
      </c>
      <c r="B7">
        <v>2</v>
      </c>
      <c r="C7">
        <v>2</v>
      </c>
      <c r="D7">
        <v>2</v>
      </c>
      <c r="E7">
        <v>0</v>
      </c>
      <c r="F7">
        <v>0</v>
      </c>
      <c r="G7">
        <v>0</v>
      </c>
      <c r="H7" s="2">
        <f t="shared" si="0"/>
        <v>1</v>
      </c>
    </row>
    <row r="8" spans="1:8" x14ac:dyDescent="0.7">
      <c r="A8" s="4" t="s">
        <v>4</v>
      </c>
      <c r="B8">
        <v>1</v>
      </c>
      <c r="C8">
        <v>1</v>
      </c>
      <c r="D8">
        <v>0</v>
      </c>
      <c r="E8">
        <v>2</v>
      </c>
      <c r="F8">
        <v>0</v>
      </c>
      <c r="G8">
        <v>0</v>
      </c>
      <c r="H8" s="2">
        <f t="shared" si="0"/>
        <v>0.66666666666666663</v>
      </c>
    </row>
    <row r="9" spans="1:8" x14ac:dyDescent="0.7">
      <c r="A9" s="4" t="s">
        <v>5</v>
      </c>
      <c r="B9">
        <v>3</v>
      </c>
      <c r="C9">
        <v>2</v>
      </c>
      <c r="D9">
        <v>1</v>
      </c>
      <c r="E9">
        <v>0</v>
      </c>
      <c r="F9">
        <v>1</v>
      </c>
      <c r="G9">
        <v>0</v>
      </c>
      <c r="H9" s="2">
        <f t="shared" si="0"/>
        <v>1.1666666666666667</v>
      </c>
    </row>
    <row r="10" spans="1:8" x14ac:dyDescent="0.7">
      <c r="A10" s="4" t="s">
        <v>6</v>
      </c>
      <c r="B10">
        <v>2</v>
      </c>
      <c r="C10">
        <v>1</v>
      </c>
      <c r="D10">
        <v>1</v>
      </c>
      <c r="E10">
        <v>1</v>
      </c>
      <c r="F10">
        <v>2</v>
      </c>
      <c r="G10">
        <v>1</v>
      </c>
      <c r="H10" s="2">
        <f t="shared" si="0"/>
        <v>1.3333333333333333</v>
      </c>
    </row>
    <row r="11" spans="1:8" x14ac:dyDescent="0.7">
      <c r="A11" s="4" t="s">
        <v>7</v>
      </c>
      <c r="B11">
        <v>1</v>
      </c>
      <c r="C11">
        <v>1</v>
      </c>
      <c r="D11">
        <v>2</v>
      </c>
      <c r="E11">
        <v>0</v>
      </c>
      <c r="F11">
        <v>1</v>
      </c>
      <c r="G11">
        <v>1</v>
      </c>
      <c r="H11" s="2">
        <f t="shared" si="0"/>
        <v>1</v>
      </c>
    </row>
    <row r="12" spans="1:8" x14ac:dyDescent="0.7">
      <c r="A12" s="4" t="s">
        <v>8</v>
      </c>
      <c r="B12">
        <v>0</v>
      </c>
      <c r="C12">
        <v>0</v>
      </c>
      <c r="D12">
        <v>0</v>
      </c>
      <c r="E12">
        <v>0</v>
      </c>
      <c r="F12">
        <v>1</v>
      </c>
      <c r="G12">
        <v>0</v>
      </c>
      <c r="H12" s="2">
        <f t="shared" si="0"/>
        <v>0.16666666666666666</v>
      </c>
    </row>
    <row r="13" spans="1:8" x14ac:dyDescent="0.7">
      <c r="A13" s="4" t="s">
        <v>9</v>
      </c>
      <c r="B13">
        <v>0</v>
      </c>
      <c r="C13">
        <v>1</v>
      </c>
      <c r="D13">
        <v>1</v>
      </c>
      <c r="E13">
        <v>2</v>
      </c>
      <c r="F13">
        <v>0</v>
      </c>
      <c r="G13">
        <v>1</v>
      </c>
      <c r="H13" s="2">
        <f t="shared" si="0"/>
        <v>0.83333333333333337</v>
      </c>
    </row>
    <row r="14" spans="1:8" x14ac:dyDescent="0.7">
      <c r="A14" s="4" t="s">
        <v>10</v>
      </c>
      <c r="B14">
        <v>2</v>
      </c>
      <c r="C14">
        <v>3</v>
      </c>
      <c r="D14">
        <v>1</v>
      </c>
      <c r="E14">
        <v>2</v>
      </c>
      <c r="F14">
        <v>1</v>
      </c>
      <c r="G14">
        <v>0</v>
      </c>
      <c r="H14" s="2">
        <f t="shared" si="0"/>
        <v>1.5</v>
      </c>
    </row>
    <row r="15" spans="1:8" x14ac:dyDescent="0.7">
      <c r="A15" s="4" t="s">
        <v>11</v>
      </c>
      <c r="B15">
        <v>1</v>
      </c>
      <c r="C15">
        <v>1</v>
      </c>
      <c r="D15">
        <v>0</v>
      </c>
      <c r="E15">
        <v>0</v>
      </c>
      <c r="F15">
        <v>0</v>
      </c>
      <c r="G15">
        <v>0</v>
      </c>
      <c r="H15" s="2">
        <f t="shared" si="0"/>
        <v>0.33333333333333331</v>
      </c>
    </row>
    <row r="16" spans="1:8" x14ac:dyDescent="0.7">
      <c r="H16" s="2"/>
    </row>
    <row r="17" spans="1:8" x14ac:dyDescent="0.7">
      <c r="H17" s="2"/>
    </row>
    <row r="18" spans="1:8" x14ac:dyDescent="0.7">
      <c r="A18" t="s">
        <v>78</v>
      </c>
      <c r="H18" s="2">
        <f>AVERAGE(H4:H15)</f>
        <v>1.0138888888888891</v>
      </c>
    </row>
    <row r="19" spans="1:8" x14ac:dyDescent="0.7">
      <c r="A19" t="s">
        <v>12</v>
      </c>
      <c r="H19" s="2">
        <f>STDEV(H4:H15)/(SQRT(COUNT(H4:H15)))</f>
        <v>0.1595162264068867</v>
      </c>
    </row>
    <row r="20" spans="1:8" x14ac:dyDescent="0.7">
      <c r="H20" s="2"/>
    </row>
    <row r="21" spans="1:8" x14ac:dyDescent="0.7">
      <c r="B21" s="9" t="s">
        <v>80</v>
      </c>
      <c r="C21" s="9"/>
      <c r="D21" s="9"/>
      <c r="E21" s="9"/>
      <c r="F21" s="9"/>
      <c r="G21" s="9"/>
      <c r="H21" s="2"/>
    </row>
    <row r="22" spans="1:8" x14ac:dyDescent="0.7">
      <c r="A22" t="s">
        <v>53</v>
      </c>
      <c r="B22" s="5" t="s">
        <v>54</v>
      </c>
      <c r="C22" s="5" t="s">
        <v>56</v>
      </c>
      <c r="D22" s="5" t="s">
        <v>58</v>
      </c>
      <c r="E22" s="5" t="s">
        <v>60</v>
      </c>
      <c r="F22" s="5" t="s">
        <v>62</v>
      </c>
      <c r="G22" s="5" t="s">
        <v>64</v>
      </c>
      <c r="H22" s="2" t="s">
        <v>77</v>
      </c>
    </row>
    <row r="23" spans="1:8" x14ac:dyDescent="0.7">
      <c r="A23" s="4" t="s">
        <v>13</v>
      </c>
      <c r="B23">
        <v>0</v>
      </c>
      <c r="C23">
        <v>1</v>
      </c>
      <c r="D23">
        <v>0</v>
      </c>
      <c r="E23">
        <v>0</v>
      </c>
      <c r="F23">
        <v>1</v>
      </c>
      <c r="G23">
        <v>1</v>
      </c>
      <c r="H23" s="2">
        <f>AVERAGE(B23:G23)</f>
        <v>0.5</v>
      </c>
    </row>
    <row r="24" spans="1:8" x14ac:dyDescent="0.7">
      <c r="A24" s="4" t="s">
        <v>14</v>
      </c>
      <c r="B24">
        <v>0</v>
      </c>
      <c r="C24">
        <v>1</v>
      </c>
      <c r="D24">
        <v>0</v>
      </c>
      <c r="E24">
        <v>3</v>
      </c>
      <c r="F24">
        <v>1</v>
      </c>
      <c r="G24">
        <v>0</v>
      </c>
      <c r="H24" s="2">
        <f t="shared" ref="H24:H29" si="1">AVERAGE(B24:G24)</f>
        <v>0.83333333333333337</v>
      </c>
    </row>
    <row r="25" spans="1:8" x14ac:dyDescent="0.7">
      <c r="A25" s="4" t="s">
        <v>15</v>
      </c>
      <c r="B25">
        <v>1</v>
      </c>
      <c r="C25">
        <v>2</v>
      </c>
      <c r="D25">
        <v>2</v>
      </c>
      <c r="E25">
        <v>0</v>
      </c>
      <c r="F25">
        <v>1</v>
      </c>
      <c r="G25">
        <v>0</v>
      </c>
      <c r="H25" s="2">
        <f t="shared" si="1"/>
        <v>1</v>
      </c>
    </row>
    <row r="26" spans="1:8" x14ac:dyDescent="0.7">
      <c r="A26" s="4" t="s">
        <v>16</v>
      </c>
      <c r="B26">
        <v>0</v>
      </c>
      <c r="C26">
        <v>0</v>
      </c>
      <c r="D26">
        <v>4</v>
      </c>
      <c r="E26">
        <v>2</v>
      </c>
      <c r="F26">
        <v>4</v>
      </c>
      <c r="G26">
        <v>1</v>
      </c>
      <c r="H26" s="2">
        <f t="shared" si="1"/>
        <v>1.8333333333333333</v>
      </c>
    </row>
    <row r="27" spans="1:8" x14ac:dyDescent="0.7">
      <c r="A27" s="4" t="s">
        <v>17</v>
      </c>
      <c r="B27">
        <v>3</v>
      </c>
      <c r="C27">
        <v>1</v>
      </c>
      <c r="D27">
        <v>0</v>
      </c>
      <c r="E27">
        <v>3</v>
      </c>
      <c r="F27">
        <v>2</v>
      </c>
      <c r="G27">
        <v>1</v>
      </c>
      <c r="H27" s="2">
        <f t="shared" si="1"/>
        <v>1.6666666666666667</v>
      </c>
    </row>
    <row r="28" spans="1:8" x14ac:dyDescent="0.7">
      <c r="A28" s="4" t="s">
        <v>18</v>
      </c>
      <c r="B28">
        <v>2</v>
      </c>
      <c r="C28">
        <v>2</v>
      </c>
      <c r="D28">
        <v>0</v>
      </c>
      <c r="E28">
        <v>1</v>
      </c>
      <c r="F28">
        <v>2</v>
      </c>
      <c r="G28">
        <v>3</v>
      </c>
      <c r="H28" s="2">
        <f t="shared" si="1"/>
        <v>1.6666666666666667</v>
      </c>
    </row>
    <row r="29" spans="1:8" x14ac:dyDescent="0.7">
      <c r="A29" s="4" t="s">
        <v>19</v>
      </c>
      <c r="B29">
        <v>5</v>
      </c>
      <c r="C29">
        <v>2</v>
      </c>
      <c r="D29">
        <v>2</v>
      </c>
      <c r="E29">
        <v>3</v>
      </c>
      <c r="F29">
        <v>2</v>
      </c>
      <c r="G29">
        <v>2</v>
      </c>
      <c r="H29" s="2">
        <f t="shared" si="1"/>
        <v>2.6666666666666665</v>
      </c>
    </row>
    <row r="30" spans="1:8" x14ac:dyDescent="0.7">
      <c r="A30" s="4" t="s">
        <v>20</v>
      </c>
      <c r="B30">
        <v>0</v>
      </c>
      <c r="C30">
        <v>3</v>
      </c>
      <c r="D30">
        <v>0</v>
      </c>
      <c r="E30">
        <v>2</v>
      </c>
      <c r="F30">
        <v>3</v>
      </c>
      <c r="G30">
        <v>0</v>
      </c>
      <c r="H30" s="2">
        <f t="shared" ref="H30:H38" si="2">AVERAGE(B30:G30)</f>
        <v>1.3333333333333333</v>
      </c>
    </row>
    <row r="31" spans="1:8" x14ac:dyDescent="0.7">
      <c r="A31" s="4" t="s">
        <v>21</v>
      </c>
      <c r="B31">
        <v>4</v>
      </c>
      <c r="C31">
        <v>6</v>
      </c>
      <c r="D31">
        <v>4</v>
      </c>
      <c r="E31">
        <v>3</v>
      </c>
      <c r="F31">
        <v>0</v>
      </c>
      <c r="G31">
        <v>4</v>
      </c>
      <c r="H31" s="2">
        <f t="shared" si="2"/>
        <v>3.5</v>
      </c>
    </row>
    <row r="32" spans="1:8" x14ac:dyDescent="0.7">
      <c r="A32" s="4" t="s">
        <v>22</v>
      </c>
      <c r="B32">
        <v>1</v>
      </c>
      <c r="C32">
        <v>0</v>
      </c>
      <c r="D32">
        <v>3</v>
      </c>
      <c r="E32">
        <v>1</v>
      </c>
      <c r="F32">
        <v>0</v>
      </c>
      <c r="G32">
        <v>2</v>
      </c>
      <c r="H32" s="2">
        <f t="shared" si="2"/>
        <v>1.1666666666666667</v>
      </c>
    </row>
    <row r="33" spans="1:8" x14ac:dyDescent="0.7">
      <c r="A33" s="4" t="s">
        <v>23</v>
      </c>
      <c r="B33">
        <v>0</v>
      </c>
      <c r="C33">
        <v>4</v>
      </c>
      <c r="D33">
        <v>2</v>
      </c>
      <c r="E33">
        <v>1</v>
      </c>
      <c r="F33">
        <v>0</v>
      </c>
      <c r="G33">
        <v>3</v>
      </c>
      <c r="H33" s="2">
        <f t="shared" si="2"/>
        <v>1.6666666666666667</v>
      </c>
    </row>
    <row r="34" spans="1:8" x14ac:dyDescent="0.7">
      <c r="A34" s="4" t="s">
        <v>24</v>
      </c>
      <c r="B34">
        <v>0</v>
      </c>
      <c r="C34">
        <v>0</v>
      </c>
      <c r="D34">
        <v>0</v>
      </c>
      <c r="E34">
        <v>1</v>
      </c>
      <c r="F34">
        <v>1</v>
      </c>
      <c r="G34">
        <v>0</v>
      </c>
      <c r="H34" s="2">
        <f t="shared" si="2"/>
        <v>0.33333333333333331</v>
      </c>
    </row>
    <row r="35" spans="1:8" x14ac:dyDescent="0.7">
      <c r="A35" s="4" t="s">
        <v>25</v>
      </c>
      <c r="B35">
        <v>2</v>
      </c>
      <c r="C35">
        <v>2</v>
      </c>
      <c r="D35">
        <v>2</v>
      </c>
      <c r="E35">
        <v>0</v>
      </c>
      <c r="F35">
        <v>1</v>
      </c>
      <c r="G35">
        <v>0</v>
      </c>
      <c r="H35" s="2">
        <f t="shared" si="2"/>
        <v>1.1666666666666667</v>
      </c>
    </row>
    <row r="36" spans="1:8" x14ac:dyDescent="0.7">
      <c r="A36" s="4" t="s">
        <v>38</v>
      </c>
      <c r="B36">
        <v>2</v>
      </c>
      <c r="C36">
        <v>0</v>
      </c>
      <c r="D36">
        <v>0</v>
      </c>
      <c r="E36">
        <v>1</v>
      </c>
      <c r="F36">
        <v>1</v>
      </c>
      <c r="G36">
        <v>6</v>
      </c>
      <c r="H36" s="2">
        <f t="shared" si="2"/>
        <v>1.6666666666666667</v>
      </c>
    </row>
    <row r="37" spans="1:8" x14ac:dyDescent="0.7">
      <c r="A37" s="4" t="s">
        <v>48</v>
      </c>
      <c r="B37">
        <v>1</v>
      </c>
      <c r="C37">
        <v>2</v>
      </c>
      <c r="D37">
        <v>0</v>
      </c>
      <c r="E37">
        <v>1</v>
      </c>
      <c r="F37">
        <v>1</v>
      </c>
      <c r="G37">
        <v>1</v>
      </c>
      <c r="H37" s="2">
        <f t="shared" si="2"/>
        <v>1</v>
      </c>
    </row>
    <row r="38" spans="1:8" x14ac:dyDescent="0.7">
      <c r="A38" s="4" t="s">
        <v>46</v>
      </c>
      <c r="B38">
        <v>0</v>
      </c>
      <c r="C38">
        <v>4</v>
      </c>
      <c r="D38">
        <v>3</v>
      </c>
      <c r="E38">
        <v>1</v>
      </c>
      <c r="F38">
        <v>3</v>
      </c>
      <c r="G38">
        <v>3</v>
      </c>
      <c r="H38" s="2">
        <f t="shared" si="2"/>
        <v>2.3333333333333335</v>
      </c>
    </row>
    <row r="39" spans="1:8" x14ac:dyDescent="0.7">
      <c r="H39" s="2"/>
    </row>
    <row r="40" spans="1:8" x14ac:dyDescent="0.7">
      <c r="H40" s="2"/>
    </row>
    <row r="41" spans="1:8" x14ac:dyDescent="0.7">
      <c r="A41" t="s">
        <v>76</v>
      </c>
      <c r="H41" s="2">
        <f>AVERAGE(H23:H39)</f>
        <v>1.5208333333333335</v>
      </c>
    </row>
    <row r="42" spans="1:8" x14ac:dyDescent="0.7">
      <c r="A42" t="s">
        <v>12</v>
      </c>
      <c r="H42" s="2">
        <f>STDEV(H23:H39)/(SQRT(COUNT(H23:H39)))</f>
        <v>0.20234447617129817</v>
      </c>
    </row>
    <row r="43" spans="1:8" x14ac:dyDescent="0.7">
      <c r="H43" s="2"/>
    </row>
    <row r="44" spans="1:8" x14ac:dyDescent="0.7">
      <c r="H44" s="2"/>
    </row>
    <row r="47" spans="1:8" x14ac:dyDescent="0.7">
      <c r="B47" s="2"/>
      <c r="C47" s="2"/>
      <c r="D47" s="2"/>
      <c r="E47" s="2"/>
      <c r="F47" s="2"/>
      <c r="G47" s="2"/>
    </row>
  </sheetData>
  <mergeCells count="2">
    <mergeCell ref="B2:G2"/>
    <mergeCell ref="B21:G21"/>
  </mergeCells>
  <phoneticPr fontId="1"/>
  <pageMargins left="0.25" right="0.25" top="0.75" bottom="0.75" header="0.3" footer="0.3"/>
  <pageSetup paperSize="9" scale="4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52"/>
  <sheetViews>
    <sheetView topLeftCell="A7" zoomScale="40" zoomScaleNormal="40" workbookViewId="0">
      <selection activeCell="A42" sqref="A42"/>
    </sheetView>
  </sheetViews>
  <sheetFormatPr defaultRowHeight="17.649999999999999" x14ac:dyDescent="0.7"/>
  <sheetData>
    <row r="1" spans="1:8" x14ac:dyDescent="0.7">
      <c r="A1" t="s">
        <v>91</v>
      </c>
    </row>
    <row r="2" spans="1:8" x14ac:dyDescent="0.7">
      <c r="B2" s="9" t="s">
        <v>80</v>
      </c>
      <c r="C2" s="9"/>
      <c r="D2" s="9"/>
      <c r="E2" s="9"/>
      <c r="F2" s="9"/>
      <c r="G2" s="9"/>
    </row>
    <row r="3" spans="1:8" x14ac:dyDescent="0.7">
      <c r="A3" t="s">
        <v>51</v>
      </c>
      <c r="B3" s="5" t="s">
        <v>54</v>
      </c>
      <c r="C3" s="5" t="s">
        <v>56</v>
      </c>
      <c r="D3" s="5" t="s">
        <v>58</v>
      </c>
      <c r="E3" s="5" t="s">
        <v>60</v>
      </c>
      <c r="F3" s="5" t="s">
        <v>62</v>
      </c>
      <c r="G3" s="5" t="s">
        <v>64</v>
      </c>
      <c r="H3" t="s">
        <v>76</v>
      </c>
    </row>
    <row r="4" spans="1:8" x14ac:dyDescent="0.7">
      <c r="A4" s="4" t="s">
        <v>0</v>
      </c>
      <c r="B4">
        <v>6</v>
      </c>
      <c r="C4">
        <v>6</v>
      </c>
      <c r="D4">
        <v>4</v>
      </c>
      <c r="E4">
        <v>2</v>
      </c>
      <c r="F4">
        <v>6</v>
      </c>
      <c r="G4">
        <v>3</v>
      </c>
      <c r="H4" s="2">
        <f>AVERAGE(B4:G4)</f>
        <v>4.5</v>
      </c>
    </row>
    <row r="5" spans="1:8" x14ac:dyDescent="0.7">
      <c r="A5" s="4" t="s">
        <v>1</v>
      </c>
      <c r="B5">
        <v>5</v>
      </c>
      <c r="C5">
        <v>4</v>
      </c>
      <c r="D5">
        <v>6</v>
      </c>
      <c r="E5">
        <v>4</v>
      </c>
      <c r="F5">
        <v>7</v>
      </c>
      <c r="G5">
        <v>18</v>
      </c>
      <c r="H5" s="2">
        <f t="shared" ref="H5:H15" si="0">AVERAGE(B5:G5)</f>
        <v>7.333333333333333</v>
      </c>
    </row>
    <row r="6" spans="1:8" x14ac:dyDescent="0.7">
      <c r="A6" s="4" t="s">
        <v>2</v>
      </c>
      <c r="B6">
        <v>39</v>
      </c>
      <c r="C6">
        <v>9</v>
      </c>
      <c r="D6">
        <v>10</v>
      </c>
      <c r="E6">
        <v>23</v>
      </c>
      <c r="F6">
        <v>26</v>
      </c>
      <c r="G6">
        <v>13</v>
      </c>
      <c r="H6" s="2">
        <f t="shared" si="0"/>
        <v>20</v>
      </c>
    </row>
    <row r="7" spans="1:8" x14ac:dyDescent="0.7">
      <c r="A7" s="4" t="s">
        <v>3</v>
      </c>
      <c r="B7">
        <v>16</v>
      </c>
      <c r="C7">
        <v>58</v>
      </c>
      <c r="D7">
        <v>17</v>
      </c>
      <c r="E7">
        <v>16</v>
      </c>
      <c r="F7">
        <v>6</v>
      </c>
      <c r="G7">
        <v>21</v>
      </c>
      <c r="H7" s="2">
        <f t="shared" si="0"/>
        <v>22.333333333333332</v>
      </c>
    </row>
    <row r="8" spans="1:8" x14ac:dyDescent="0.7">
      <c r="A8" s="4" t="s">
        <v>4</v>
      </c>
      <c r="B8">
        <v>8</v>
      </c>
      <c r="C8">
        <v>23</v>
      </c>
      <c r="D8">
        <v>2</v>
      </c>
      <c r="E8">
        <v>6</v>
      </c>
      <c r="F8">
        <v>11</v>
      </c>
      <c r="G8">
        <v>2</v>
      </c>
      <c r="H8" s="2">
        <f t="shared" si="0"/>
        <v>8.6666666666666661</v>
      </c>
    </row>
    <row r="9" spans="1:8" x14ac:dyDescent="0.7">
      <c r="A9" s="4" t="s">
        <v>5</v>
      </c>
      <c r="B9">
        <v>18</v>
      </c>
      <c r="C9">
        <v>30</v>
      </c>
      <c r="D9">
        <v>9</v>
      </c>
      <c r="E9">
        <v>18</v>
      </c>
      <c r="F9">
        <v>19</v>
      </c>
      <c r="G9">
        <v>27</v>
      </c>
      <c r="H9" s="2">
        <f t="shared" si="0"/>
        <v>20.166666666666668</v>
      </c>
    </row>
    <row r="10" spans="1:8" x14ac:dyDescent="0.7">
      <c r="A10" s="4" t="s">
        <v>6</v>
      </c>
      <c r="B10">
        <v>24</v>
      </c>
      <c r="C10">
        <v>16</v>
      </c>
      <c r="D10">
        <v>7</v>
      </c>
      <c r="E10">
        <v>8</v>
      </c>
      <c r="F10">
        <v>13</v>
      </c>
      <c r="G10">
        <v>15</v>
      </c>
      <c r="H10" s="2">
        <f t="shared" si="0"/>
        <v>13.833333333333334</v>
      </c>
    </row>
    <row r="11" spans="1:8" x14ac:dyDescent="0.7">
      <c r="A11" s="4" t="s">
        <v>7</v>
      </c>
      <c r="B11">
        <v>16</v>
      </c>
      <c r="C11">
        <v>28</v>
      </c>
      <c r="D11">
        <v>9</v>
      </c>
      <c r="E11">
        <v>6</v>
      </c>
      <c r="F11">
        <v>19</v>
      </c>
      <c r="G11">
        <v>15</v>
      </c>
      <c r="H11" s="2">
        <f t="shared" si="0"/>
        <v>15.5</v>
      </c>
    </row>
    <row r="12" spans="1:8" x14ac:dyDescent="0.7">
      <c r="A12" s="4" t="s">
        <v>8</v>
      </c>
      <c r="B12">
        <v>13</v>
      </c>
      <c r="C12">
        <v>9</v>
      </c>
      <c r="D12">
        <v>15</v>
      </c>
      <c r="E12">
        <v>5</v>
      </c>
      <c r="F12">
        <v>3</v>
      </c>
      <c r="G12">
        <v>3</v>
      </c>
      <c r="H12" s="2">
        <f t="shared" si="0"/>
        <v>8</v>
      </c>
    </row>
    <row r="13" spans="1:8" x14ac:dyDescent="0.7">
      <c r="A13" s="4" t="s">
        <v>9</v>
      </c>
      <c r="B13">
        <v>26</v>
      </c>
      <c r="C13">
        <v>27</v>
      </c>
      <c r="D13">
        <v>19</v>
      </c>
      <c r="E13">
        <v>8</v>
      </c>
      <c r="F13">
        <v>4</v>
      </c>
      <c r="G13">
        <v>8</v>
      </c>
      <c r="H13" s="2">
        <f t="shared" si="0"/>
        <v>15.333333333333334</v>
      </c>
    </row>
    <row r="14" spans="1:8" x14ac:dyDescent="0.7">
      <c r="A14" s="4" t="s">
        <v>10</v>
      </c>
      <c r="B14">
        <v>6</v>
      </c>
      <c r="C14">
        <v>17</v>
      </c>
      <c r="D14">
        <v>11</v>
      </c>
      <c r="E14">
        <v>12</v>
      </c>
      <c r="F14">
        <v>4</v>
      </c>
      <c r="G14">
        <v>9</v>
      </c>
      <c r="H14" s="2">
        <f t="shared" si="0"/>
        <v>9.8333333333333339</v>
      </c>
    </row>
    <row r="15" spans="1:8" x14ac:dyDescent="0.7">
      <c r="A15" s="4" t="s">
        <v>11</v>
      </c>
      <c r="B15">
        <v>15</v>
      </c>
      <c r="C15">
        <v>7</v>
      </c>
      <c r="D15">
        <v>9</v>
      </c>
      <c r="E15">
        <v>1</v>
      </c>
      <c r="F15">
        <v>2</v>
      </c>
      <c r="G15">
        <v>4</v>
      </c>
      <c r="H15" s="2">
        <f t="shared" si="0"/>
        <v>6.333333333333333</v>
      </c>
    </row>
    <row r="16" spans="1:8" x14ac:dyDescent="0.7">
      <c r="H16" s="2"/>
    </row>
    <row r="17" spans="1:8" x14ac:dyDescent="0.7">
      <c r="H17" s="2"/>
    </row>
    <row r="18" spans="1:8" x14ac:dyDescent="0.7">
      <c r="A18" t="s">
        <v>76</v>
      </c>
      <c r="H18" s="2">
        <f>AVERAGE(H4:H15)</f>
        <v>12.652777777777779</v>
      </c>
    </row>
    <row r="19" spans="1:8" x14ac:dyDescent="0.7">
      <c r="A19" t="s">
        <v>12</v>
      </c>
      <c r="H19" s="2">
        <f>STDEV(H4:H15)/(SQRT(COUNT(H4:H15)))</f>
        <v>1.7430065086262176</v>
      </c>
    </row>
    <row r="20" spans="1:8" x14ac:dyDescent="0.7">
      <c r="H20" s="2"/>
    </row>
    <row r="21" spans="1:8" x14ac:dyDescent="0.7">
      <c r="B21" s="9" t="s">
        <v>80</v>
      </c>
      <c r="C21" s="9"/>
      <c r="D21" s="9"/>
      <c r="E21" s="9"/>
      <c r="F21" s="9"/>
      <c r="G21" s="9"/>
      <c r="H21" s="2"/>
    </row>
    <row r="22" spans="1:8" x14ac:dyDescent="0.7">
      <c r="A22" t="s">
        <v>70</v>
      </c>
      <c r="B22" s="5" t="s">
        <v>54</v>
      </c>
      <c r="C22" s="5" t="s">
        <v>56</v>
      </c>
      <c r="D22" s="5" t="s">
        <v>58</v>
      </c>
      <c r="E22" s="5" t="s">
        <v>60</v>
      </c>
      <c r="F22" s="5" t="s">
        <v>62</v>
      </c>
      <c r="G22" s="5" t="s">
        <v>64</v>
      </c>
      <c r="H22" s="2" t="s">
        <v>77</v>
      </c>
    </row>
    <row r="23" spans="1:8" x14ac:dyDescent="0.7">
      <c r="A23" s="4" t="s">
        <v>13</v>
      </c>
      <c r="B23">
        <v>10</v>
      </c>
      <c r="C23">
        <v>11</v>
      </c>
      <c r="D23">
        <v>2</v>
      </c>
      <c r="E23">
        <v>1</v>
      </c>
      <c r="F23">
        <v>0</v>
      </c>
      <c r="G23">
        <v>2</v>
      </c>
      <c r="H23" s="2">
        <f>AVERAGE(B23:G23)</f>
        <v>4.333333333333333</v>
      </c>
    </row>
    <row r="24" spans="1:8" x14ac:dyDescent="0.7">
      <c r="A24" s="4" t="s">
        <v>14</v>
      </c>
      <c r="B24">
        <v>8</v>
      </c>
      <c r="C24">
        <v>0</v>
      </c>
      <c r="D24">
        <v>8</v>
      </c>
      <c r="E24">
        <v>8</v>
      </c>
      <c r="F24">
        <v>2</v>
      </c>
      <c r="G24">
        <v>5</v>
      </c>
      <c r="H24" s="2">
        <f t="shared" ref="H24:H35" si="1">AVERAGE(B24:G24)</f>
        <v>5.166666666666667</v>
      </c>
    </row>
    <row r="25" spans="1:8" x14ac:dyDescent="0.7">
      <c r="A25" s="4" t="s">
        <v>15</v>
      </c>
      <c r="B25">
        <v>15</v>
      </c>
      <c r="C25">
        <v>18</v>
      </c>
      <c r="D25">
        <v>18</v>
      </c>
      <c r="E25">
        <v>14</v>
      </c>
      <c r="F25">
        <v>8</v>
      </c>
      <c r="G25">
        <v>38</v>
      </c>
      <c r="H25" s="2">
        <f t="shared" si="1"/>
        <v>18.5</v>
      </c>
    </row>
    <row r="26" spans="1:8" x14ac:dyDescent="0.7">
      <c r="A26" s="4" t="s">
        <v>16</v>
      </c>
      <c r="B26">
        <v>13</v>
      </c>
      <c r="C26">
        <v>22</v>
      </c>
      <c r="D26">
        <v>9</v>
      </c>
      <c r="E26">
        <v>18</v>
      </c>
      <c r="F26">
        <v>14</v>
      </c>
      <c r="G26">
        <v>27</v>
      </c>
      <c r="H26" s="2">
        <f t="shared" si="1"/>
        <v>17.166666666666668</v>
      </c>
    </row>
    <row r="27" spans="1:8" x14ac:dyDescent="0.7">
      <c r="A27" s="4" t="s">
        <v>17</v>
      </c>
      <c r="B27">
        <v>21</v>
      </c>
      <c r="C27">
        <v>27</v>
      </c>
      <c r="D27">
        <v>5</v>
      </c>
      <c r="E27">
        <v>22</v>
      </c>
      <c r="F27">
        <v>9</v>
      </c>
      <c r="G27">
        <v>4</v>
      </c>
      <c r="H27" s="2">
        <f t="shared" si="1"/>
        <v>14.666666666666666</v>
      </c>
    </row>
    <row r="28" spans="1:8" x14ac:dyDescent="0.7">
      <c r="A28" s="4" t="s">
        <v>18</v>
      </c>
      <c r="B28">
        <v>24</v>
      </c>
      <c r="C28">
        <v>27</v>
      </c>
      <c r="D28">
        <v>13</v>
      </c>
      <c r="E28">
        <v>22</v>
      </c>
      <c r="F28">
        <v>20</v>
      </c>
      <c r="G28">
        <v>6</v>
      </c>
      <c r="H28" s="2">
        <f t="shared" si="1"/>
        <v>18.666666666666668</v>
      </c>
    </row>
    <row r="29" spans="1:8" x14ac:dyDescent="0.7">
      <c r="A29" s="4" t="s">
        <v>19</v>
      </c>
      <c r="B29">
        <v>19</v>
      </c>
      <c r="C29">
        <v>28</v>
      </c>
      <c r="D29">
        <v>19</v>
      </c>
      <c r="E29">
        <v>3</v>
      </c>
      <c r="F29">
        <v>11</v>
      </c>
      <c r="G29">
        <v>2</v>
      </c>
      <c r="H29" s="2">
        <f t="shared" si="1"/>
        <v>13.666666666666666</v>
      </c>
    </row>
    <row r="30" spans="1:8" x14ac:dyDescent="0.7">
      <c r="A30" s="4" t="s">
        <v>20</v>
      </c>
      <c r="B30">
        <v>9</v>
      </c>
      <c r="C30">
        <v>14</v>
      </c>
      <c r="D30">
        <v>14</v>
      </c>
      <c r="E30">
        <v>11</v>
      </c>
      <c r="F30">
        <v>6</v>
      </c>
      <c r="G30">
        <v>8</v>
      </c>
      <c r="H30" s="2">
        <f t="shared" si="1"/>
        <v>10.333333333333334</v>
      </c>
    </row>
    <row r="31" spans="1:8" x14ac:dyDescent="0.7">
      <c r="A31" s="4" t="s">
        <v>21</v>
      </c>
      <c r="B31">
        <v>23</v>
      </c>
      <c r="C31">
        <v>17</v>
      </c>
      <c r="D31">
        <v>26</v>
      </c>
      <c r="E31">
        <v>11</v>
      </c>
      <c r="F31">
        <v>14</v>
      </c>
      <c r="G31">
        <v>11</v>
      </c>
      <c r="H31" s="2">
        <f t="shared" si="1"/>
        <v>17</v>
      </c>
    </row>
    <row r="32" spans="1:8" x14ac:dyDescent="0.7">
      <c r="A32" s="4" t="s">
        <v>22</v>
      </c>
      <c r="B32">
        <v>18</v>
      </c>
      <c r="C32">
        <v>21</v>
      </c>
      <c r="D32">
        <v>26</v>
      </c>
      <c r="E32">
        <v>15</v>
      </c>
      <c r="F32">
        <v>24</v>
      </c>
      <c r="G32">
        <v>22</v>
      </c>
      <c r="H32" s="2">
        <f t="shared" si="1"/>
        <v>21</v>
      </c>
    </row>
    <row r="33" spans="1:8" x14ac:dyDescent="0.7">
      <c r="A33" s="4" t="s">
        <v>23</v>
      </c>
      <c r="B33">
        <v>5</v>
      </c>
      <c r="C33">
        <v>12</v>
      </c>
      <c r="D33">
        <v>4</v>
      </c>
      <c r="E33">
        <v>9</v>
      </c>
      <c r="F33">
        <v>7</v>
      </c>
      <c r="G33">
        <v>4</v>
      </c>
      <c r="H33" s="2">
        <f t="shared" si="1"/>
        <v>6.833333333333333</v>
      </c>
    </row>
    <row r="34" spans="1:8" x14ac:dyDescent="0.7">
      <c r="A34" s="4" t="s">
        <v>24</v>
      </c>
      <c r="B34">
        <v>4</v>
      </c>
      <c r="C34">
        <v>16</v>
      </c>
      <c r="D34">
        <v>12</v>
      </c>
      <c r="E34">
        <v>31</v>
      </c>
      <c r="F34">
        <v>32</v>
      </c>
      <c r="G34">
        <v>6</v>
      </c>
      <c r="H34" s="2">
        <f t="shared" si="1"/>
        <v>16.833333333333332</v>
      </c>
    </row>
    <row r="35" spans="1:8" x14ac:dyDescent="0.7">
      <c r="A35" s="4" t="s">
        <v>25</v>
      </c>
      <c r="B35">
        <v>3</v>
      </c>
      <c r="C35">
        <v>14</v>
      </c>
      <c r="D35">
        <v>5</v>
      </c>
      <c r="E35">
        <v>9</v>
      </c>
      <c r="F35">
        <v>2</v>
      </c>
      <c r="G35">
        <v>8</v>
      </c>
      <c r="H35" s="2">
        <f t="shared" si="1"/>
        <v>6.833333333333333</v>
      </c>
    </row>
    <row r="36" spans="1:8" x14ac:dyDescent="0.7">
      <c r="A36" s="4" t="s">
        <v>38</v>
      </c>
      <c r="B36">
        <v>11</v>
      </c>
      <c r="C36">
        <v>11</v>
      </c>
      <c r="D36">
        <v>4</v>
      </c>
      <c r="E36">
        <v>5</v>
      </c>
      <c r="F36">
        <v>18</v>
      </c>
      <c r="G36">
        <v>26</v>
      </c>
      <c r="H36" s="2">
        <f t="shared" ref="H36:H38" si="2">AVERAGE(B36:G36)</f>
        <v>12.5</v>
      </c>
    </row>
    <row r="37" spans="1:8" x14ac:dyDescent="0.7">
      <c r="A37" s="4" t="s">
        <v>49</v>
      </c>
      <c r="B37">
        <v>15</v>
      </c>
      <c r="C37">
        <v>9</v>
      </c>
      <c r="D37">
        <v>4</v>
      </c>
      <c r="E37">
        <v>7</v>
      </c>
      <c r="F37">
        <v>25</v>
      </c>
      <c r="G37">
        <v>9</v>
      </c>
      <c r="H37" s="2">
        <f t="shared" si="2"/>
        <v>11.5</v>
      </c>
    </row>
    <row r="38" spans="1:8" x14ac:dyDescent="0.7">
      <c r="A38" s="4" t="s">
        <v>46</v>
      </c>
      <c r="B38">
        <v>10</v>
      </c>
      <c r="C38">
        <v>5</v>
      </c>
      <c r="D38">
        <v>1</v>
      </c>
      <c r="E38">
        <v>17</v>
      </c>
      <c r="F38">
        <v>23</v>
      </c>
      <c r="G38">
        <v>5</v>
      </c>
      <c r="H38" s="2">
        <f t="shared" si="2"/>
        <v>10.166666666666666</v>
      </c>
    </row>
    <row r="39" spans="1:8" x14ac:dyDescent="0.7">
      <c r="H39" s="2"/>
    </row>
    <row r="40" spans="1:8" x14ac:dyDescent="0.7">
      <c r="H40" s="2"/>
    </row>
    <row r="41" spans="1:8" x14ac:dyDescent="0.7">
      <c r="A41" t="s">
        <v>92</v>
      </c>
      <c r="H41" s="2">
        <f>AVERAGE(H23:H39)</f>
        <v>12.822916666666668</v>
      </c>
    </row>
    <row r="42" spans="1:8" x14ac:dyDescent="0.7">
      <c r="A42" t="s">
        <v>12</v>
      </c>
      <c r="H42" s="2">
        <f>STDEV(H23:H39)/(SQRT(COUNT(H23:H39)))</f>
        <v>1.3027276183781422</v>
      </c>
    </row>
    <row r="43" spans="1:8" x14ac:dyDescent="0.7">
      <c r="H43" s="2"/>
    </row>
    <row r="47" spans="1:8" x14ac:dyDescent="0.7">
      <c r="B47" s="2"/>
      <c r="C47" s="2"/>
      <c r="D47" s="2"/>
      <c r="F47" s="2"/>
      <c r="G47" s="2"/>
    </row>
    <row r="48" spans="1:8" x14ac:dyDescent="0.7">
      <c r="B48" s="2"/>
      <c r="C48" s="2"/>
      <c r="D48" s="2"/>
      <c r="F48" s="2"/>
      <c r="G48" s="2"/>
    </row>
    <row r="51" spans="2:7" x14ac:dyDescent="0.7">
      <c r="B51" s="1"/>
      <c r="C51" s="1"/>
      <c r="D51" s="1"/>
      <c r="E51" s="1"/>
      <c r="F51" s="1"/>
      <c r="G51" s="1"/>
    </row>
    <row r="52" spans="2:7" x14ac:dyDescent="0.7">
      <c r="B52" s="1"/>
      <c r="C52" s="1"/>
      <c r="D52" s="1"/>
      <c r="E52" s="1"/>
      <c r="F52" s="1"/>
      <c r="G52" s="1"/>
    </row>
  </sheetData>
  <mergeCells count="2">
    <mergeCell ref="B2:G2"/>
    <mergeCell ref="B21:G21"/>
  </mergeCells>
  <phoneticPr fontId="1"/>
  <pageMargins left="0.25" right="0.25" top="0.75" bottom="0.75" header="0.3" footer="0.3"/>
  <pageSetup paperSize="9" scale="4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8"/>
  <sheetViews>
    <sheetView tabSelected="1" zoomScale="50" zoomScaleNormal="50" workbookViewId="0">
      <selection activeCell="A42" sqref="A42"/>
    </sheetView>
  </sheetViews>
  <sheetFormatPr defaultRowHeight="17.649999999999999" x14ac:dyDescent="0.7"/>
  <sheetData>
    <row r="1" spans="1:8" x14ac:dyDescent="0.7">
      <c r="A1" t="s">
        <v>93</v>
      </c>
    </row>
    <row r="2" spans="1:8" x14ac:dyDescent="0.7">
      <c r="B2" s="9" t="s">
        <v>80</v>
      </c>
      <c r="C2" s="9"/>
      <c r="D2" s="9"/>
      <c r="E2" s="9"/>
      <c r="F2" s="9"/>
      <c r="G2" s="9"/>
    </row>
    <row r="3" spans="1:8" x14ac:dyDescent="0.7">
      <c r="A3" t="s">
        <v>73</v>
      </c>
      <c r="B3" s="5" t="s">
        <v>54</v>
      </c>
      <c r="C3" s="5" t="s">
        <v>56</v>
      </c>
      <c r="D3" s="5" t="s">
        <v>58</v>
      </c>
      <c r="E3" s="5" t="s">
        <v>60</v>
      </c>
      <c r="F3" s="5" t="s">
        <v>62</v>
      </c>
      <c r="G3" s="5" t="s">
        <v>64</v>
      </c>
      <c r="H3" t="s">
        <v>78</v>
      </c>
    </row>
    <row r="4" spans="1:8" x14ac:dyDescent="0.7">
      <c r="A4" s="4" t="s">
        <v>0</v>
      </c>
      <c r="B4" s="3">
        <f>trial!B4-correct!B4-incorrect!B4</f>
        <v>62</v>
      </c>
      <c r="C4" s="3">
        <f>trial!C4-correct!C4-incorrect!C4</f>
        <v>47</v>
      </c>
      <c r="D4" s="3">
        <f>trial!D4-correct!D4-incorrect!D4</f>
        <v>51</v>
      </c>
      <c r="E4" s="3">
        <f>trial!E4-correct!E4-incorrect!E4</f>
        <v>47</v>
      </c>
      <c r="F4" s="3">
        <f>trial!F4-correct!F4-incorrect!F4</f>
        <v>67</v>
      </c>
      <c r="G4" s="3">
        <f>trial!G4-correct!G4-incorrect!G4</f>
        <v>68</v>
      </c>
      <c r="H4" s="1">
        <f>AVERAGE(B4:G4)</f>
        <v>57</v>
      </c>
    </row>
    <row r="5" spans="1:8" x14ac:dyDescent="0.7">
      <c r="A5" s="4" t="s">
        <v>1</v>
      </c>
      <c r="B5" s="3">
        <f>trial!B5-correct!B5-incorrect!B5</f>
        <v>38</v>
      </c>
      <c r="C5" s="3">
        <f>trial!C5-correct!C5-incorrect!C5</f>
        <v>31</v>
      </c>
      <c r="D5" s="3">
        <f>trial!D5-correct!D5-incorrect!D5</f>
        <v>35</v>
      </c>
      <c r="E5" s="3">
        <f>trial!E5-correct!E5-incorrect!E5</f>
        <v>38</v>
      </c>
      <c r="F5" s="3">
        <f>trial!F5-correct!F5-incorrect!F5</f>
        <v>34</v>
      </c>
      <c r="G5" s="3">
        <f>trial!G5-correct!G5-incorrect!G5</f>
        <v>50</v>
      </c>
      <c r="H5" s="1">
        <f t="shared" ref="H5:H15" si="0">AVERAGE(B5:G5)</f>
        <v>37.666666666666664</v>
      </c>
    </row>
    <row r="6" spans="1:8" x14ac:dyDescent="0.7">
      <c r="A6" s="4" t="s">
        <v>2</v>
      </c>
      <c r="B6" s="3">
        <f>trial!B6-correct!B6-incorrect!B6</f>
        <v>69</v>
      </c>
      <c r="C6" s="3">
        <f>trial!C6-correct!C6-incorrect!C6</f>
        <v>73</v>
      </c>
      <c r="D6" s="3">
        <f>trial!D6-correct!D6-incorrect!D6</f>
        <v>73</v>
      </c>
      <c r="E6" s="3">
        <f>trial!E6-correct!E6-incorrect!E6</f>
        <v>68</v>
      </c>
      <c r="F6" s="3">
        <f>trial!F6-correct!F6-incorrect!F6</f>
        <v>61</v>
      </c>
      <c r="G6" s="3">
        <f>trial!G6-correct!G6-incorrect!G6</f>
        <v>71</v>
      </c>
      <c r="H6" s="1">
        <f t="shared" si="0"/>
        <v>69.166666666666671</v>
      </c>
    </row>
    <row r="7" spans="1:8" x14ac:dyDescent="0.7">
      <c r="A7" s="4" t="s">
        <v>3</v>
      </c>
      <c r="B7" s="3">
        <f>trial!B7-correct!B7-incorrect!B7</f>
        <v>65</v>
      </c>
      <c r="C7" s="3">
        <f>trial!C7-correct!C7-incorrect!C7</f>
        <v>53</v>
      </c>
      <c r="D7" s="3">
        <f>trial!D7-correct!D7-incorrect!D7</f>
        <v>60</v>
      </c>
      <c r="E7" s="3">
        <f>trial!E7-correct!E7-incorrect!E7</f>
        <v>77</v>
      </c>
      <c r="F7" s="3">
        <f>trial!F7-correct!F7-incorrect!F7</f>
        <v>76</v>
      </c>
      <c r="G7" s="3">
        <f>trial!G7-correct!G7-incorrect!G7</f>
        <v>70</v>
      </c>
      <c r="H7" s="1">
        <f t="shared" si="0"/>
        <v>66.833333333333329</v>
      </c>
    </row>
    <row r="8" spans="1:8" x14ac:dyDescent="0.7">
      <c r="A8" s="4" t="s">
        <v>4</v>
      </c>
      <c r="B8" s="3">
        <f>trial!B8-correct!B8-incorrect!B8</f>
        <v>40</v>
      </c>
      <c r="C8" s="3">
        <f>trial!C8-correct!C8-incorrect!C8</f>
        <v>36</v>
      </c>
      <c r="D8" s="3">
        <f>trial!D8-correct!D8-incorrect!D8</f>
        <v>42</v>
      </c>
      <c r="E8" s="3">
        <f>trial!E8-correct!E8-incorrect!E8</f>
        <v>44</v>
      </c>
      <c r="F8" s="3">
        <f>trial!F8-correct!F8-incorrect!F8</f>
        <v>18</v>
      </c>
      <c r="G8" s="3">
        <f>trial!G8-correct!G8-incorrect!G8</f>
        <v>23</v>
      </c>
      <c r="H8" s="1">
        <f t="shared" si="0"/>
        <v>33.833333333333336</v>
      </c>
    </row>
    <row r="9" spans="1:8" x14ac:dyDescent="0.7">
      <c r="A9" s="4" t="s">
        <v>5</v>
      </c>
      <c r="B9" s="3">
        <f>trial!B9-correct!B9-incorrect!B9</f>
        <v>44</v>
      </c>
      <c r="C9" s="3">
        <f>trial!C9-correct!C9-incorrect!C9</f>
        <v>45</v>
      </c>
      <c r="D9" s="3">
        <f>trial!D9-correct!D9-incorrect!D9</f>
        <v>45</v>
      </c>
      <c r="E9" s="3">
        <f>trial!E9-correct!E9-incorrect!E9</f>
        <v>60</v>
      </c>
      <c r="F9" s="3">
        <f>trial!F9-correct!F9-incorrect!F9</f>
        <v>51</v>
      </c>
      <c r="G9" s="3">
        <f>trial!G9-correct!G9-incorrect!G9</f>
        <v>44</v>
      </c>
      <c r="H9" s="1">
        <f t="shared" si="0"/>
        <v>48.166666666666664</v>
      </c>
    </row>
    <row r="10" spans="1:8" x14ac:dyDescent="0.7">
      <c r="A10" s="4" t="s">
        <v>6</v>
      </c>
      <c r="B10" s="3">
        <f>trial!B10-correct!B10-incorrect!B10</f>
        <v>44</v>
      </c>
      <c r="C10" s="3">
        <f>trial!C10-correct!C10-incorrect!C10</f>
        <v>32</v>
      </c>
      <c r="D10" s="3">
        <f>trial!D10-correct!D10-incorrect!D10</f>
        <v>57</v>
      </c>
      <c r="E10" s="3">
        <f>trial!E10-correct!E10-incorrect!E10</f>
        <v>33</v>
      </c>
      <c r="F10" s="3">
        <f>trial!F10-correct!F10-incorrect!F10</f>
        <v>31</v>
      </c>
      <c r="G10" s="3">
        <f>trial!G10-correct!G10-incorrect!G10</f>
        <v>40</v>
      </c>
      <c r="H10" s="1">
        <f t="shared" si="0"/>
        <v>39.5</v>
      </c>
    </row>
    <row r="11" spans="1:8" x14ac:dyDescent="0.7">
      <c r="A11" s="4" t="s">
        <v>7</v>
      </c>
      <c r="B11" s="3">
        <f>trial!B11-correct!B11-incorrect!B11</f>
        <v>50</v>
      </c>
      <c r="C11" s="3">
        <f>trial!C11-correct!C11-incorrect!C11</f>
        <v>64</v>
      </c>
      <c r="D11" s="3">
        <f>trial!D11-correct!D11-incorrect!D11</f>
        <v>60</v>
      </c>
      <c r="E11" s="3">
        <f>trial!E11-correct!E11-incorrect!E11</f>
        <v>63</v>
      </c>
      <c r="F11" s="3">
        <f>trial!F11-correct!F11-incorrect!F11</f>
        <v>66</v>
      </c>
      <c r="G11" s="3">
        <f>trial!G11-correct!G11-incorrect!G11</f>
        <v>50</v>
      </c>
      <c r="H11" s="1">
        <f t="shared" si="0"/>
        <v>58.833333333333336</v>
      </c>
    </row>
    <row r="12" spans="1:8" x14ac:dyDescent="0.7">
      <c r="A12" s="4" t="s">
        <v>8</v>
      </c>
      <c r="B12" s="3">
        <f>trial!B12-correct!B12-incorrect!B12</f>
        <v>75</v>
      </c>
      <c r="C12" s="3">
        <f>trial!C12-correct!C12-incorrect!C12</f>
        <v>71</v>
      </c>
      <c r="D12" s="3">
        <f>trial!D12-correct!D12-incorrect!D12</f>
        <v>58</v>
      </c>
      <c r="E12" s="3">
        <f>trial!E12-correct!E12-incorrect!E12</f>
        <v>58</v>
      </c>
      <c r="F12" s="3">
        <f>trial!F12-correct!F12-incorrect!F12</f>
        <v>46</v>
      </c>
      <c r="G12" s="3">
        <f>trial!G12-correct!G12-incorrect!G12</f>
        <v>57</v>
      </c>
      <c r="H12" s="1">
        <f t="shared" si="0"/>
        <v>60.833333333333336</v>
      </c>
    </row>
    <row r="13" spans="1:8" x14ac:dyDescent="0.7">
      <c r="A13" s="4" t="s">
        <v>9</v>
      </c>
      <c r="B13" s="3">
        <f>trial!B13-correct!B13-incorrect!B13</f>
        <v>56</v>
      </c>
      <c r="C13" s="3">
        <f>trial!C13-correct!C13-incorrect!C13</f>
        <v>49</v>
      </c>
      <c r="D13" s="3">
        <f>trial!D13-correct!D13-incorrect!D13</f>
        <v>46</v>
      </c>
      <c r="E13" s="3">
        <f>trial!E13-correct!E13-incorrect!E13</f>
        <v>54</v>
      </c>
      <c r="F13" s="3">
        <f>trial!F13-correct!F13-incorrect!F13</f>
        <v>52</v>
      </c>
      <c r="G13" s="3">
        <f>trial!G13-correct!G13-incorrect!G13</f>
        <v>56</v>
      </c>
      <c r="H13" s="1">
        <f t="shared" si="0"/>
        <v>52.166666666666664</v>
      </c>
    </row>
    <row r="14" spans="1:8" x14ac:dyDescent="0.7">
      <c r="A14" s="4" t="s">
        <v>10</v>
      </c>
      <c r="B14" s="3">
        <f>trial!B14-correct!B14-incorrect!B14</f>
        <v>48</v>
      </c>
      <c r="C14" s="3">
        <f>trial!C14-correct!C14-incorrect!C14</f>
        <v>57</v>
      </c>
      <c r="D14" s="3">
        <f>trial!D14-correct!D14-incorrect!D14</f>
        <v>51</v>
      </c>
      <c r="E14" s="3">
        <f>trial!E14-correct!E14-incorrect!E14</f>
        <v>47</v>
      </c>
      <c r="F14" s="3">
        <f>trial!F14-correct!F14-incorrect!F14</f>
        <v>47</v>
      </c>
      <c r="G14" s="3">
        <f>trial!G14-correct!G14-incorrect!G14</f>
        <v>63</v>
      </c>
      <c r="H14" s="1">
        <f t="shared" si="0"/>
        <v>52.166666666666664</v>
      </c>
    </row>
    <row r="15" spans="1:8" x14ac:dyDescent="0.7">
      <c r="A15" s="4" t="s">
        <v>11</v>
      </c>
      <c r="B15" s="3">
        <f>trial!B15-correct!B15-incorrect!B15</f>
        <v>57</v>
      </c>
      <c r="C15" s="3">
        <f>trial!C15-correct!C15-incorrect!C15</f>
        <v>60</v>
      </c>
      <c r="D15" s="3">
        <f>trial!D15-correct!D15-incorrect!D15</f>
        <v>72</v>
      </c>
      <c r="E15" s="3">
        <f>trial!E15-correct!E15-incorrect!E15</f>
        <v>78</v>
      </c>
      <c r="F15" s="3">
        <f>trial!F15-correct!F15-incorrect!F15</f>
        <v>81</v>
      </c>
      <c r="G15" s="3">
        <f>trial!G15-correct!G15-incorrect!G15</f>
        <v>78</v>
      </c>
      <c r="H15" s="1">
        <f t="shared" si="0"/>
        <v>71</v>
      </c>
    </row>
    <row r="16" spans="1:8" x14ac:dyDescent="0.7">
      <c r="B16" s="3"/>
      <c r="C16" s="3"/>
      <c r="D16" s="3"/>
      <c r="E16" s="3"/>
      <c r="F16" s="3"/>
      <c r="G16" s="3"/>
      <c r="H16" s="1"/>
    </row>
    <row r="17" spans="1:8" x14ac:dyDescent="0.7">
      <c r="B17" s="3"/>
      <c r="C17" s="3"/>
      <c r="D17" s="3"/>
      <c r="E17" s="3"/>
      <c r="F17" s="3"/>
      <c r="G17" s="3"/>
      <c r="H17" s="1"/>
    </row>
    <row r="18" spans="1:8" x14ac:dyDescent="0.7">
      <c r="A18" t="s">
        <v>76</v>
      </c>
      <c r="B18" s="3"/>
      <c r="C18" s="3"/>
      <c r="D18" s="3"/>
      <c r="E18" s="3"/>
      <c r="F18" s="3"/>
      <c r="G18" s="3"/>
      <c r="H18" s="1">
        <f>AVERAGE(H4:H15)</f>
        <v>53.930555555555543</v>
      </c>
    </row>
    <row r="19" spans="1:8" x14ac:dyDescent="0.7">
      <c r="A19" t="s">
        <v>12</v>
      </c>
      <c r="B19" s="3"/>
      <c r="C19" s="3"/>
      <c r="D19" s="3"/>
      <c r="E19" s="3"/>
      <c r="F19" s="3"/>
      <c r="G19" s="3"/>
      <c r="H19" s="1">
        <f>STDEV(H4:H15)/(SQRT(COUNT(H4:H15)))</f>
        <v>3.5751585360372857</v>
      </c>
    </row>
    <row r="20" spans="1:8" x14ac:dyDescent="0.7">
      <c r="B20" s="3"/>
      <c r="C20" s="3"/>
      <c r="D20" s="3"/>
      <c r="E20" s="3"/>
      <c r="F20" s="3"/>
      <c r="G20" s="3"/>
      <c r="H20" s="1"/>
    </row>
    <row r="21" spans="1:8" x14ac:dyDescent="0.7">
      <c r="B21" s="9" t="s">
        <v>80</v>
      </c>
      <c r="C21" s="9"/>
      <c r="D21" s="9"/>
      <c r="E21" s="9"/>
      <c r="F21" s="9"/>
      <c r="G21" s="9"/>
      <c r="H21" s="1"/>
    </row>
    <row r="22" spans="1:8" x14ac:dyDescent="0.7">
      <c r="A22" t="s">
        <v>70</v>
      </c>
      <c r="B22" s="7" t="s">
        <v>54</v>
      </c>
      <c r="C22" s="7" t="s">
        <v>56</v>
      </c>
      <c r="D22" s="7" t="s">
        <v>58</v>
      </c>
      <c r="E22" s="7" t="s">
        <v>60</v>
      </c>
      <c r="F22" s="7" t="s">
        <v>62</v>
      </c>
      <c r="G22" s="7" t="s">
        <v>64</v>
      </c>
      <c r="H22" s="1" t="s">
        <v>77</v>
      </c>
    </row>
    <row r="23" spans="1:8" x14ac:dyDescent="0.7">
      <c r="A23" s="4" t="s">
        <v>13</v>
      </c>
      <c r="B23" s="3">
        <f>trial!B23-correct!B23-incorrect!B23</f>
        <v>56</v>
      </c>
      <c r="C23" s="3">
        <f>trial!C23-correct!C23-incorrect!C23</f>
        <v>42</v>
      </c>
      <c r="D23" s="3">
        <f>trial!D23-correct!D23-incorrect!D23</f>
        <v>29</v>
      </c>
      <c r="E23" s="3">
        <f>trial!E23-correct!E23-incorrect!E23</f>
        <v>53</v>
      </c>
      <c r="F23" s="3">
        <f>trial!F23-correct!F23-incorrect!F23</f>
        <v>63</v>
      </c>
      <c r="G23" s="3">
        <f>trial!G23-correct!G23-incorrect!G23</f>
        <v>79</v>
      </c>
      <c r="H23" s="1">
        <f>AVERAGE(B23:G23)</f>
        <v>53.666666666666664</v>
      </c>
    </row>
    <row r="24" spans="1:8" x14ac:dyDescent="0.7">
      <c r="A24" s="4" t="s">
        <v>14</v>
      </c>
      <c r="B24" s="3">
        <f>trial!B24-correct!B24-incorrect!B24</f>
        <v>62</v>
      </c>
      <c r="C24" s="3">
        <f>trial!C24-correct!C24-incorrect!C24</f>
        <v>56</v>
      </c>
      <c r="D24" s="3">
        <f>trial!D24-correct!D24-incorrect!D24</f>
        <v>60</v>
      </c>
      <c r="E24" s="3">
        <f>trial!E24-correct!E24-incorrect!E24</f>
        <v>51</v>
      </c>
      <c r="F24" s="3">
        <f>trial!F24-correct!F24-incorrect!F24</f>
        <v>57</v>
      </c>
      <c r="G24" s="3">
        <f>trial!G24-correct!G24-incorrect!G24</f>
        <v>59</v>
      </c>
      <c r="H24" s="1">
        <f t="shared" ref="H24:H38" si="1">AVERAGE(B24:G24)</f>
        <v>57.5</v>
      </c>
    </row>
    <row r="25" spans="1:8" x14ac:dyDescent="0.7">
      <c r="A25" s="4" t="s">
        <v>15</v>
      </c>
      <c r="B25" s="3">
        <f>trial!B25-correct!B25-incorrect!B25</f>
        <v>44</v>
      </c>
      <c r="C25" s="3">
        <f>trial!C25-correct!C25-incorrect!C25</f>
        <v>63</v>
      </c>
      <c r="D25" s="3">
        <f>trial!D25-correct!D25-incorrect!D25</f>
        <v>71</v>
      </c>
      <c r="E25" s="3">
        <f>trial!E25-correct!E25-incorrect!E25</f>
        <v>68</v>
      </c>
      <c r="F25" s="3">
        <f>trial!F25-correct!F25-incorrect!F25</f>
        <v>73</v>
      </c>
      <c r="G25" s="3">
        <f>trial!G25-correct!G25-incorrect!G25</f>
        <v>52</v>
      </c>
      <c r="H25" s="1">
        <f t="shared" si="1"/>
        <v>61.833333333333336</v>
      </c>
    </row>
    <row r="26" spans="1:8" x14ac:dyDescent="0.7">
      <c r="A26" s="4" t="s">
        <v>16</v>
      </c>
      <c r="B26" s="3">
        <f>trial!B26-correct!B26-incorrect!B26</f>
        <v>62</v>
      </c>
      <c r="C26" s="3">
        <f>trial!C26-correct!C26-incorrect!C26</f>
        <v>67</v>
      </c>
      <c r="D26" s="3">
        <f>trial!D26-correct!D26-incorrect!D26</f>
        <v>57</v>
      </c>
      <c r="E26" s="3">
        <f>trial!E26-correct!E26-incorrect!E26</f>
        <v>71</v>
      </c>
      <c r="F26" s="3">
        <f>trial!F26-correct!F26-incorrect!F26</f>
        <v>77</v>
      </c>
      <c r="G26" s="3">
        <f>trial!G26-correct!G26-incorrect!G26</f>
        <v>59</v>
      </c>
      <c r="H26" s="1">
        <f t="shared" si="1"/>
        <v>65.5</v>
      </c>
    </row>
    <row r="27" spans="1:8" x14ac:dyDescent="0.7">
      <c r="A27" s="4" t="s">
        <v>17</v>
      </c>
      <c r="B27" s="3">
        <f>trial!B27-correct!B27-incorrect!B27</f>
        <v>62</v>
      </c>
      <c r="C27" s="3">
        <f>trial!C27-correct!C27-incorrect!C27</f>
        <v>52</v>
      </c>
      <c r="D27" s="3">
        <f>trial!D27-correct!D27-incorrect!D27</f>
        <v>64</v>
      </c>
      <c r="E27" s="3">
        <f>trial!E27-correct!E27-incorrect!E27</f>
        <v>63</v>
      </c>
      <c r="F27" s="3">
        <f>trial!F27-correct!F27-incorrect!F27</f>
        <v>61</v>
      </c>
      <c r="G27" s="3">
        <f>trial!G27-correct!G27-incorrect!G27</f>
        <v>71</v>
      </c>
      <c r="H27" s="1">
        <f t="shared" si="1"/>
        <v>62.166666666666664</v>
      </c>
    </row>
    <row r="28" spans="1:8" x14ac:dyDescent="0.7">
      <c r="A28" s="4" t="s">
        <v>18</v>
      </c>
      <c r="B28" s="3">
        <f>trial!B28-correct!B28-incorrect!B28</f>
        <v>38</v>
      </c>
      <c r="C28" s="3">
        <f>trial!C28-correct!C28-incorrect!C28</f>
        <v>56</v>
      </c>
      <c r="D28" s="3">
        <f>trial!D28-correct!D28-incorrect!D28</f>
        <v>48</v>
      </c>
      <c r="E28" s="3">
        <f>trial!E28-correct!E28-incorrect!E28</f>
        <v>52</v>
      </c>
      <c r="F28" s="3">
        <f>trial!F28-correct!F28-incorrect!F28</f>
        <v>53</v>
      </c>
      <c r="G28" s="3">
        <f>trial!G28-correct!G28-incorrect!G28</f>
        <v>61</v>
      </c>
      <c r="H28" s="1">
        <f t="shared" si="1"/>
        <v>51.333333333333336</v>
      </c>
    </row>
    <row r="29" spans="1:8" x14ac:dyDescent="0.7">
      <c r="A29" s="4" t="s">
        <v>19</v>
      </c>
      <c r="B29" s="3">
        <f>trial!B29-correct!B29-incorrect!B29</f>
        <v>63</v>
      </c>
      <c r="C29" s="3">
        <f>trial!C29-correct!C29-incorrect!C29</f>
        <v>51</v>
      </c>
      <c r="D29" s="3">
        <f>trial!D29-correct!D29-incorrect!D29</f>
        <v>50</v>
      </c>
      <c r="E29" s="3">
        <f>trial!E29-correct!E29-incorrect!E29</f>
        <v>49</v>
      </c>
      <c r="F29" s="3">
        <f>trial!F29-correct!F29-incorrect!F29</f>
        <v>55</v>
      </c>
      <c r="G29" s="3">
        <f>trial!G29-correct!G29-incorrect!G29</f>
        <v>75</v>
      </c>
      <c r="H29" s="1">
        <f t="shared" si="1"/>
        <v>57.166666666666664</v>
      </c>
    </row>
    <row r="30" spans="1:8" x14ac:dyDescent="0.7">
      <c r="A30" s="4" t="s">
        <v>20</v>
      </c>
      <c r="B30" s="3">
        <f>trial!B30-correct!B30-incorrect!B30</f>
        <v>47</v>
      </c>
      <c r="C30" s="3">
        <f>trial!C30-correct!C30-incorrect!C30</f>
        <v>49</v>
      </c>
      <c r="D30" s="3">
        <f>trial!D30-correct!D30-incorrect!D30</f>
        <v>51</v>
      </c>
      <c r="E30" s="3">
        <f>trial!E30-correct!E30-incorrect!E30</f>
        <v>32</v>
      </c>
      <c r="F30" s="3">
        <f>trial!F30-correct!F30-incorrect!F30</f>
        <v>45</v>
      </c>
      <c r="G30" s="3">
        <f>trial!G30-correct!G30-incorrect!G30</f>
        <v>39</v>
      </c>
      <c r="H30" s="1">
        <f t="shared" si="1"/>
        <v>43.833333333333336</v>
      </c>
    </row>
    <row r="31" spans="1:8" x14ac:dyDescent="0.7">
      <c r="A31" s="4" t="s">
        <v>21</v>
      </c>
      <c r="B31" s="3">
        <f>trial!B31-correct!B31-incorrect!B31</f>
        <v>62</v>
      </c>
      <c r="C31" s="3">
        <f>trial!C31-correct!C31-incorrect!C31</f>
        <v>60</v>
      </c>
      <c r="D31" s="3">
        <f>trial!D31-correct!D31-incorrect!D31</f>
        <v>57</v>
      </c>
      <c r="E31" s="3">
        <f>trial!E31-correct!E31-incorrect!E31</f>
        <v>67</v>
      </c>
      <c r="F31" s="3">
        <f>trial!F31-correct!F31-incorrect!F31</f>
        <v>64</v>
      </c>
      <c r="G31" s="3">
        <f>trial!G31-correct!G31-incorrect!G31</f>
        <v>64</v>
      </c>
      <c r="H31" s="1">
        <f t="shared" si="1"/>
        <v>62.333333333333336</v>
      </c>
    </row>
    <row r="32" spans="1:8" x14ac:dyDescent="0.7">
      <c r="A32" s="4" t="s">
        <v>22</v>
      </c>
      <c r="B32" s="3">
        <f>trial!B32-correct!B32-incorrect!B32</f>
        <v>30</v>
      </c>
      <c r="C32" s="3">
        <f>trial!C32-correct!C32-incorrect!C32</f>
        <v>29</v>
      </c>
      <c r="D32" s="3">
        <f>trial!D32-correct!D32-incorrect!D32</f>
        <v>41</v>
      </c>
      <c r="E32" s="3">
        <f>trial!E32-correct!E32-incorrect!E32</f>
        <v>32</v>
      </c>
      <c r="F32" s="3">
        <f>trial!F32-correct!F32-incorrect!F32</f>
        <v>30</v>
      </c>
      <c r="G32" s="3">
        <f>trial!G32-correct!G32-incorrect!G32</f>
        <v>25</v>
      </c>
      <c r="H32" s="1">
        <f t="shared" si="1"/>
        <v>31.166666666666668</v>
      </c>
    </row>
    <row r="33" spans="1:8" x14ac:dyDescent="0.7">
      <c r="A33" s="4" t="s">
        <v>23</v>
      </c>
      <c r="B33" s="3">
        <f>trial!B33-correct!B33-incorrect!B33</f>
        <v>28</v>
      </c>
      <c r="C33" s="3">
        <f>trial!C33-correct!C33-incorrect!C33</f>
        <v>42</v>
      </c>
      <c r="D33" s="3">
        <f>trial!D33-correct!D33-incorrect!D33</f>
        <v>46</v>
      </c>
      <c r="E33" s="3">
        <f>trial!E33-correct!E33-incorrect!E33</f>
        <v>29</v>
      </c>
      <c r="F33" s="3">
        <f>trial!F33-correct!F33-incorrect!F33</f>
        <v>28</v>
      </c>
      <c r="G33" s="3">
        <f>trial!G33-correct!G33-incorrect!G33</f>
        <v>31</v>
      </c>
      <c r="H33" s="1">
        <f t="shared" si="1"/>
        <v>34</v>
      </c>
    </row>
    <row r="34" spans="1:8" x14ac:dyDescent="0.7">
      <c r="A34" s="4" t="s">
        <v>24</v>
      </c>
      <c r="B34" s="3">
        <f>trial!B34-correct!B34-incorrect!B34</f>
        <v>36</v>
      </c>
      <c r="C34" s="3">
        <f>trial!C34-correct!C34-incorrect!C34</f>
        <v>52</v>
      </c>
      <c r="D34" s="3">
        <f>trial!D34-correct!D34-incorrect!D34</f>
        <v>51</v>
      </c>
      <c r="E34" s="3">
        <f>trial!E34-correct!E34-incorrect!E34</f>
        <v>64</v>
      </c>
      <c r="F34" s="3">
        <f>trial!F34-correct!F34-incorrect!F34</f>
        <v>68</v>
      </c>
      <c r="G34" s="3">
        <f>trial!G34-correct!G34-incorrect!G34</f>
        <v>39</v>
      </c>
      <c r="H34" s="1">
        <f t="shared" si="1"/>
        <v>51.666666666666664</v>
      </c>
    </row>
    <row r="35" spans="1:8" x14ac:dyDescent="0.7">
      <c r="A35" s="4" t="s">
        <v>25</v>
      </c>
      <c r="B35" s="3">
        <f>trial!B35-correct!B35-incorrect!B35</f>
        <v>52</v>
      </c>
      <c r="C35" s="3">
        <f>trial!C35-correct!C35-incorrect!C35</f>
        <v>63</v>
      </c>
      <c r="D35" s="3">
        <f>trial!D35-correct!D35-incorrect!D35</f>
        <v>55</v>
      </c>
      <c r="E35" s="3">
        <f>trial!E35-correct!E35-incorrect!E35</f>
        <v>65</v>
      </c>
      <c r="F35" s="3">
        <f>trial!F35-correct!F35-incorrect!F35</f>
        <v>76</v>
      </c>
      <c r="G35" s="3">
        <f>trial!G35-correct!G35-incorrect!G35</f>
        <v>58</v>
      </c>
      <c r="H35" s="1">
        <f t="shared" si="1"/>
        <v>61.5</v>
      </c>
    </row>
    <row r="36" spans="1:8" x14ac:dyDescent="0.7">
      <c r="A36" s="4" t="s">
        <v>38</v>
      </c>
      <c r="B36" s="3">
        <f>trial!B36-correct!B36-incorrect!B36</f>
        <v>65</v>
      </c>
      <c r="C36" s="3">
        <f>trial!C36-correct!C36-incorrect!C36</f>
        <v>62</v>
      </c>
      <c r="D36" s="3">
        <f>trial!D36-correct!D36-incorrect!D36</f>
        <v>52</v>
      </c>
      <c r="E36" s="3">
        <f>trial!E36-correct!E36-incorrect!E36</f>
        <v>52</v>
      </c>
      <c r="F36" s="3">
        <f>trial!F36-correct!F36-incorrect!F36</f>
        <v>50</v>
      </c>
      <c r="G36" s="3">
        <f>trial!G36-correct!G36-incorrect!G36</f>
        <v>51</v>
      </c>
      <c r="H36" s="1">
        <f t="shared" si="1"/>
        <v>55.333333333333336</v>
      </c>
    </row>
    <row r="37" spans="1:8" x14ac:dyDescent="0.7">
      <c r="A37" s="4" t="s">
        <v>42</v>
      </c>
      <c r="B37" s="3">
        <f>trial!B37-correct!B37-incorrect!B37</f>
        <v>48</v>
      </c>
      <c r="C37" s="3">
        <f>trial!C37-correct!C37-incorrect!C37</f>
        <v>48</v>
      </c>
      <c r="D37" s="3">
        <f>trial!D37-correct!D37-incorrect!D37</f>
        <v>37</v>
      </c>
      <c r="E37" s="3">
        <f>trial!E37-correct!E37-incorrect!E37</f>
        <v>57</v>
      </c>
      <c r="F37" s="3">
        <f>trial!F37-correct!F37-incorrect!F37</f>
        <v>53</v>
      </c>
      <c r="G37" s="3">
        <f>trial!G37-correct!G37-incorrect!G37</f>
        <v>41</v>
      </c>
      <c r="H37" s="1">
        <f t="shared" si="1"/>
        <v>47.333333333333336</v>
      </c>
    </row>
    <row r="38" spans="1:8" x14ac:dyDescent="0.7">
      <c r="A38" s="4" t="s">
        <v>43</v>
      </c>
      <c r="B38" s="3">
        <f>trial!B38-correct!B38-incorrect!B38</f>
        <v>26</v>
      </c>
      <c r="C38" s="3">
        <f>trial!C38-correct!C38-incorrect!C38</f>
        <v>40</v>
      </c>
      <c r="D38" s="3">
        <f>trial!D38-correct!D38-incorrect!D38</f>
        <v>41</v>
      </c>
      <c r="E38" s="3">
        <f>trial!E38-correct!E38-incorrect!E38</f>
        <v>50</v>
      </c>
      <c r="F38" s="3">
        <f>trial!F38-correct!F38-incorrect!F38</f>
        <v>50</v>
      </c>
      <c r="G38" s="3">
        <f>trial!G38-correct!G38-incorrect!G38</f>
        <v>49</v>
      </c>
      <c r="H38" s="1">
        <f t="shared" si="1"/>
        <v>42.666666666666664</v>
      </c>
    </row>
    <row r="39" spans="1:8" x14ac:dyDescent="0.7">
      <c r="B39" s="1"/>
      <c r="C39" s="1"/>
      <c r="D39" s="1"/>
      <c r="E39" s="1"/>
      <c r="F39" s="1"/>
      <c r="G39" s="1"/>
      <c r="H39" s="1"/>
    </row>
    <row r="40" spans="1:8" x14ac:dyDescent="0.7">
      <c r="B40" s="1"/>
      <c r="C40" s="1"/>
      <c r="D40" s="1"/>
      <c r="E40" s="1"/>
      <c r="F40" s="1"/>
      <c r="G40" s="1"/>
      <c r="H40" s="1"/>
    </row>
    <row r="41" spans="1:8" x14ac:dyDescent="0.7">
      <c r="A41" t="s">
        <v>78</v>
      </c>
      <c r="B41" s="1"/>
      <c r="C41" s="1"/>
      <c r="D41" s="1"/>
      <c r="E41" s="1"/>
      <c r="F41" s="1"/>
      <c r="G41" s="1"/>
      <c r="H41" s="1">
        <f>AVERAGE(H23:H39)</f>
        <v>52.4375</v>
      </c>
    </row>
    <row r="42" spans="1:8" x14ac:dyDescent="0.7">
      <c r="A42" t="s">
        <v>12</v>
      </c>
      <c r="B42" s="1"/>
      <c r="C42" s="1"/>
      <c r="D42" s="1"/>
      <c r="E42" s="1"/>
      <c r="F42" s="1"/>
      <c r="G42" s="1"/>
      <c r="H42" s="1">
        <f>STDEV(H23:H39)/(SQRT(COUNT(H23:H39)))</f>
        <v>2.5668323810140512</v>
      </c>
    </row>
    <row r="43" spans="1:8" x14ac:dyDescent="0.7">
      <c r="B43" s="1"/>
      <c r="C43" s="1"/>
      <c r="D43" s="1"/>
      <c r="E43" s="1"/>
      <c r="F43" s="1"/>
      <c r="G43" s="1"/>
      <c r="H43" s="1"/>
    </row>
    <row r="44" spans="1:8" x14ac:dyDescent="0.7">
      <c r="B44" s="1"/>
      <c r="C44" s="1"/>
      <c r="D44" s="1"/>
      <c r="E44" s="1"/>
      <c r="F44" s="1"/>
      <c r="G44" s="1"/>
      <c r="H44" s="1"/>
    </row>
    <row r="45" spans="1:8" x14ac:dyDescent="0.7">
      <c r="B45" s="1"/>
      <c r="C45" s="1"/>
      <c r="D45" s="1"/>
      <c r="E45" s="1"/>
      <c r="F45" s="1"/>
      <c r="G45" s="1"/>
      <c r="H45" s="1"/>
    </row>
    <row r="46" spans="1:8" x14ac:dyDescent="0.7">
      <c r="B46" s="1"/>
      <c r="C46" s="1"/>
      <c r="D46" s="1"/>
      <c r="E46" s="1"/>
      <c r="F46" s="1"/>
      <c r="G46" s="1"/>
      <c r="H46" s="1"/>
    </row>
    <row r="47" spans="1:8" x14ac:dyDescent="0.7">
      <c r="B47" s="2"/>
      <c r="C47" s="2"/>
      <c r="D47" s="2"/>
      <c r="E47" s="2"/>
      <c r="F47" s="2"/>
      <c r="G47" s="2"/>
      <c r="H47" s="1"/>
    </row>
    <row r="48" spans="1:8" x14ac:dyDescent="0.7">
      <c r="B48" s="2"/>
      <c r="C48" s="2"/>
      <c r="D48" s="2"/>
      <c r="E48" s="2"/>
      <c r="F48" s="2"/>
      <c r="G48" s="2"/>
      <c r="H48" s="1"/>
    </row>
    <row r="49" spans="2:7" x14ac:dyDescent="0.7">
      <c r="B49" s="2"/>
      <c r="C49" s="2"/>
      <c r="D49" s="2"/>
      <c r="E49" s="2"/>
      <c r="F49" s="2"/>
      <c r="G49" s="2"/>
    </row>
    <row r="50" spans="2:7" x14ac:dyDescent="0.7">
      <c r="B50" s="2"/>
      <c r="C50" s="2"/>
      <c r="D50" s="2"/>
      <c r="E50" s="2"/>
      <c r="F50" s="2"/>
      <c r="G50" s="2"/>
    </row>
    <row r="51" spans="2:7" x14ac:dyDescent="0.7">
      <c r="B51" s="2"/>
      <c r="C51" s="2"/>
      <c r="D51" s="2"/>
      <c r="E51" s="2"/>
      <c r="F51" s="2"/>
      <c r="G51" s="2"/>
    </row>
    <row r="52" spans="2:7" x14ac:dyDescent="0.7">
      <c r="B52" s="2"/>
      <c r="C52" s="2"/>
      <c r="D52" s="2"/>
      <c r="E52" s="2"/>
      <c r="F52" s="2"/>
      <c r="G52" s="2"/>
    </row>
    <row r="53" spans="2:7" x14ac:dyDescent="0.7">
      <c r="B53" s="2"/>
      <c r="C53" s="2"/>
      <c r="D53" s="2"/>
      <c r="E53" s="2"/>
      <c r="F53" s="2"/>
      <c r="G53" s="2"/>
    </row>
    <row r="54" spans="2:7" x14ac:dyDescent="0.7">
      <c r="B54" s="2"/>
      <c r="C54" s="2"/>
      <c r="D54" s="2"/>
      <c r="E54" s="2"/>
      <c r="F54" s="2"/>
      <c r="G54" s="2"/>
    </row>
    <row r="55" spans="2:7" x14ac:dyDescent="0.7">
      <c r="B55" s="2"/>
      <c r="C55" s="2"/>
      <c r="D55" s="2"/>
      <c r="E55" s="2"/>
      <c r="F55" s="2"/>
      <c r="G55" s="2"/>
    </row>
    <row r="56" spans="2:7" x14ac:dyDescent="0.7">
      <c r="B56" s="2"/>
      <c r="C56" s="2"/>
      <c r="D56" s="2"/>
      <c r="E56" s="2"/>
      <c r="F56" s="2"/>
      <c r="G56" s="2"/>
    </row>
    <row r="57" spans="2:7" x14ac:dyDescent="0.7">
      <c r="B57" s="2"/>
      <c r="C57" s="2"/>
      <c r="D57" s="2"/>
      <c r="E57" s="2"/>
      <c r="F57" s="2"/>
      <c r="G57" s="2"/>
    </row>
    <row r="58" spans="2:7" x14ac:dyDescent="0.7">
      <c r="B58" s="2"/>
      <c r="C58" s="2"/>
      <c r="D58" s="2"/>
      <c r="E58" s="2"/>
      <c r="F58" s="2"/>
      <c r="G58" s="2"/>
    </row>
  </sheetData>
  <mergeCells count="2">
    <mergeCell ref="B2:G2"/>
    <mergeCell ref="B21:G21"/>
  </mergeCells>
  <phoneticPr fontId="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48"/>
  <sheetViews>
    <sheetView zoomScale="60" zoomScaleNormal="60" workbookViewId="0">
      <selection activeCell="A42" sqref="A42"/>
    </sheetView>
  </sheetViews>
  <sheetFormatPr defaultRowHeight="17.649999999999999" x14ac:dyDescent="0.7"/>
  <sheetData>
    <row r="1" spans="1:8" x14ac:dyDescent="0.7">
      <c r="A1" t="s">
        <v>29</v>
      </c>
    </row>
    <row r="2" spans="1:8" x14ac:dyDescent="0.7">
      <c r="B2" s="9" t="s">
        <v>80</v>
      </c>
      <c r="C2" s="9"/>
      <c r="D2" s="9"/>
      <c r="E2" s="9"/>
      <c r="F2" s="9"/>
      <c r="G2" s="9"/>
    </row>
    <row r="3" spans="1:8" x14ac:dyDescent="0.7">
      <c r="A3" t="s">
        <v>51</v>
      </c>
      <c r="B3" s="5" t="s">
        <v>55</v>
      </c>
      <c r="C3" s="5" t="s">
        <v>57</v>
      </c>
      <c r="D3" s="5" t="s">
        <v>59</v>
      </c>
      <c r="E3" s="5" t="s">
        <v>61</v>
      </c>
      <c r="F3" s="5" t="s">
        <v>63</v>
      </c>
      <c r="G3" s="5" t="s">
        <v>65</v>
      </c>
      <c r="H3" t="s">
        <v>76</v>
      </c>
    </row>
    <row r="4" spans="1:8" x14ac:dyDescent="0.7">
      <c r="A4" s="4" t="s">
        <v>0</v>
      </c>
      <c r="B4">
        <v>15</v>
      </c>
      <c r="C4">
        <v>15</v>
      </c>
      <c r="D4">
        <v>4</v>
      </c>
      <c r="E4">
        <v>4</v>
      </c>
      <c r="F4">
        <v>6</v>
      </c>
      <c r="G4">
        <v>2</v>
      </c>
      <c r="H4" s="2">
        <f t="shared" ref="H4:H15" si="0">AVERAGE(B4:G4)</f>
        <v>7.666666666666667</v>
      </c>
    </row>
    <row r="5" spans="1:8" x14ac:dyDescent="0.7">
      <c r="A5" s="4" t="s">
        <v>1</v>
      </c>
      <c r="B5">
        <v>8</v>
      </c>
      <c r="C5">
        <v>5</v>
      </c>
      <c r="D5">
        <v>11</v>
      </c>
      <c r="E5">
        <v>2</v>
      </c>
      <c r="F5">
        <v>11</v>
      </c>
      <c r="G5">
        <v>6</v>
      </c>
      <c r="H5" s="2">
        <f t="shared" si="0"/>
        <v>7.166666666666667</v>
      </c>
    </row>
    <row r="6" spans="1:8" x14ac:dyDescent="0.7">
      <c r="A6" s="4" t="s">
        <v>2</v>
      </c>
      <c r="B6">
        <v>10</v>
      </c>
      <c r="C6">
        <v>3</v>
      </c>
      <c r="D6">
        <v>5</v>
      </c>
      <c r="E6">
        <v>7</v>
      </c>
      <c r="F6">
        <v>2</v>
      </c>
      <c r="G6">
        <v>1</v>
      </c>
      <c r="H6" s="2">
        <f t="shared" si="0"/>
        <v>4.666666666666667</v>
      </c>
    </row>
    <row r="7" spans="1:8" x14ac:dyDescent="0.7">
      <c r="A7" s="4" t="s">
        <v>3</v>
      </c>
      <c r="B7">
        <v>3</v>
      </c>
      <c r="C7">
        <v>6</v>
      </c>
      <c r="D7">
        <v>3</v>
      </c>
      <c r="E7">
        <v>2</v>
      </c>
      <c r="F7">
        <v>2</v>
      </c>
      <c r="G7">
        <v>2</v>
      </c>
      <c r="H7" s="2">
        <f t="shared" si="0"/>
        <v>3</v>
      </c>
    </row>
    <row r="8" spans="1:8" x14ac:dyDescent="0.7">
      <c r="A8" s="4" t="s">
        <v>4</v>
      </c>
      <c r="B8">
        <v>22</v>
      </c>
      <c r="C8">
        <v>9</v>
      </c>
      <c r="D8">
        <v>1</v>
      </c>
      <c r="E8">
        <v>7</v>
      </c>
      <c r="F8">
        <v>16</v>
      </c>
      <c r="G8">
        <v>7</v>
      </c>
      <c r="H8" s="2">
        <f t="shared" si="0"/>
        <v>10.333333333333334</v>
      </c>
    </row>
    <row r="9" spans="1:8" x14ac:dyDescent="0.7">
      <c r="A9" s="4" t="s">
        <v>5</v>
      </c>
      <c r="B9">
        <v>5</v>
      </c>
      <c r="C9">
        <v>4</v>
      </c>
      <c r="D9">
        <v>8</v>
      </c>
      <c r="E9">
        <v>6</v>
      </c>
      <c r="F9">
        <v>3</v>
      </c>
      <c r="G9">
        <v>13</v>
      </c>
      <c r="H9" s="2">
        <f t="shared" si="0"/>
        <v>6.5</v>
      </c>
    </row>
    <row r="10" spans="1:8" x14ac:dyDescent="0.7">
      <c r="A10" s="4" t="s">
        <v>6</v>
      </c>
      <c r="B10">
        <v>10</v>
      </c>
      <c r="C10">
        <v>14</v>
      </c>
      <c r="D10">
        <v>3</v>
      </c>
      <c r="E10">
        <v>6</v>
      </c>
      <c r="F10">
        <v>15</v>
      </c>
      <c r="G10">
        <v>3</v>
      </c>
      <c r="H10" s="2">
        <f t="shared" si="0"/>
        <v>8.5</v>
      </c>
    </row>
    <row r="11" spans="1:8" x14ac:dyDescent="0.7">
      <c r="A11" s="4" t="s">
        <v>7</v>
      </c>
      <c r="B11">
        <v>2</v>
      </c>
      <c r="C11">
        <v>5</v>
      </c>
      <c r="D11">
        <v>2</v>
      </c>
      <c r="E11">
        <v>5</v>
      </c>
      <c r="F11">
        <v>3</v>
      </c>
      <c r="G11">
        <v>26</v>
      </c>
      <c r="H11" s="2">
        <f t="shared" si="0"/>
        <v>7.166666666666667</v>
      </c>
    </row>
    <row r="12" spans="1:8" x14ac:dyDescent="0.7">
      <c r="A12" s="4" t="s">
        <v>8</v>
      </c>
      <c r="B12">
        <v>1</v>
      </c>
      <c r="C12">
        <v>5</v>
      </c>
      <c r="D12">
        <v>5</v>
      </c>
      <c r="E12">
        <v>6</v>
      </c>
      <c r="F12">
        <v>2</v>
      </c>
      <c r="G12">
        <v>2</v>
      </c>
      <c r="H12" s="2">
        <f t="shared" si="0"/>
        <v>3.5</v>
      </c>
    </row>
    <row r="13" spans="1:8" x14ac:dyDescent="0.7">
      <c r="A13" s="4" t="s">
        <v>9</v>
      </c>
      <c r="B13">
        <v>6</v>
      </c>
      <c r="C13">
        <v>14</v>
      </c>
      <c r="D13">
        <v>19</v>
      </c>
      <c r="E13">
        <v>6</v>
      </c>
      <c r="F13">
        <v>8</v>
      </c>
      <c r="G13">
        <v>13</v>
      </c>
      <c r="H13" s="2">
        <f t="shared" si="0"/>
        <v>11</v>
      </c>
    </row>
    <row r="14" spans="1:8" x14ac:dyDescent="0.7">
      <c r="A14" s="4" t="s">
        <v>10</v>
      </c>
      <c r="B14">
        <v>8</v>
      </c>
      <c r="C14">
        <v>8</v>
      </c>
      <c r="D14">
        <v>4</v>
      </c>
      <c r="E14">
        <v>15</v>
      </c>
      <c r="F14">
        <v>10</v>
      </c>
      <c r="G14">
        <v>6</v>
      </c>
      <c r="H14" s="2">
        <f t="shared" si="0"/>
        <v>8.5</v>
      </c>
    </row>
    <row r="15" spans="1:8" x14ac:dyDescent="0.7">
      <c r="A15" s="4" t="s">
        <v>11</v>
      </c>
      <c r="B15">
        <v>12</v>
      </c>
      <c r="C15">
        <v>14</v>
      </c>
      <c r="D15">
        <v>12</v>
      </c>
      <c r="E15">
        <v>4</v>
      </c>
      <c r="F15">
        <v>3</v>
      </c>
      <c r="G15">
        <v>9</v>
      </c>
      <c r="H15" s="2">
        <f t="shared" si="0"/>
        <v>9</v>
      </c>
    </row>
    <row r="18" spans="1:8" x14ac:dyDescent="0.7">
      <c r="A18" t="s">
        <v>76</v>
      </c>
      <c r="H18" s="2">
        <f>AVERAGE(H4:H15)</f>
        <v>7.25</v>
      </c>
    </row>
    <row r="19" spans="1:8" x14ac:dyDescent="0.7">
      <c r="A19" t="s">
        <v>12</v>
      </c>
      <c r="H19" s="2">
        <f>STDEV(H4:H15)/(SQRT(COUNT(H4:H15)))</f>
        <v>0.72459787989069324</v>
      </c>
    </row>
    <row r="20" spans="1:8" x14ac:dyDescent="0.7">
      <c r="H20" s="2"/>
    </row>
    <row r="21" spans="1:8" x14ac:dyDescent="0.7">
      <c r="B21" s="9" t="s">
        <v>80</v>
      </c>
      <c r="C21" s="9"/>
      <c r="D21" s="9"/>
      <c r="E21" s="9"/>
      <c r="F21" s="9"/>
      <c r="G21" s="9"/>
      <c r="H21" s="2"/>
    </row>
    <row r="22" spans="1:8" x14ac:dyDescent="0.7">
      <c r="A22" t="s">
        <v>53</v>
      </c>
      <c r="B22" s="5" t="s">
        <v>54</v>
      </c>
      <c r="C22" s="5" t="s">
        <v>56</v>
      </c>
      <c r="D22" s="5" t="s">
        <v>58</v>
      </c>
      <c r="E22" s="5" t="s">
        <v>60</v>
      </c>
      <c r="F22" s="5" t="s">
        <v>62</v>
      </c>
      <c r="G22" s="5" t="s">
        <v>64</v>
      </c>
      <c r="H22" s="2" t="s">
        <v>77</v>
      </c>
    </row>
    <row r="23" spans="1:8" x14ac:dyDescent="0.7">
      <c r="A23" s="4" t="s">
        <v>13</v>
      </c>
      <c r="B23">
        <v>5</v>
      </c>
      <c r="C23">
        <v>11</v>
      </c>
      <c r="D23">
        <v>14</v>
      </c>
      <c r="E23">
        <v>0</v>
      </c>
      <c r="F23">
        <v>2</v>
      </c>
      <c r="G23">
        <v>0</v>
      </c>
      <c r="H23" s="2">
        <f t="shared" ref="H23:H38" si="1">AVERAGE(B23:G23)</f>
        <v>5.333333333333333</v>
      </c>
    </row>
    <row r="24" spans="1:8" x14ac:dyDescent="0.7">
      <c r="A24" s="4" t="s">
        <v>14</v>
      </c>
      <c r="B24">
        <v>7</v>
      </c>
      <c r="C24">
        <v>3</v>
      </c>
      <c r="D24">
        <v>5</v>
      </c>
      <c r="E24">
        <v>13</v>
      </c>
      <c r="F24">
        <v>11</v>
      </c>
      <c r="G24">
        <v>6</v>
      </c>
      <c r="H24" s="2">
        <f t="shared" si="1"/>
        <v>7.5</v>
      </c>
    </row>
    <row r="25" spans="1:8" x14ac:dyDescent="0.7">
      <c r="A25" s="4" t="s">
        <v>15</v>
      </c>
      <c r="B25">
        <v>3</v>
      </c>
      <c r="C25">
        <v>6</v>
      </c>
      <c r="D25">
        <v>3</v>
      </c>
      <c r="E25">
        <v>3</v>
      </c>
      <c r="F25">
        <v>3</v>
      </c>
      <c r="G25">
        <v>3</v>
      </c>
      <c r="H25" s="2">
        <f t="shared" si="1"/>
        <v>3.5</v>
      </c>
    </row>
    <row r="26" spans="1:8" x14ac:dyDescent="0.7">
      <c r="A26" s="4" t="s">
        <v>16</v>
      </c>
      <c r="B26">
        <v>5</v>
      </c>
      <c r="C26">
        <v>15</v>
      </c>
      <c r="D26">
        <v>6</v>
      </c>
      <c r="E26">
        <v>10</v>
      </c>
      <c r="F26">
        <v>8</v>
      </c>
      <c r="G26">
        <v>8</v>
      </c>
      <c r="H26" s="2">
        <f t="shared" si="1"/>
        <v>8.6666666666666661</v>
      </c>
    </row>
    <row r="27" spans="1:8" x14ac:dyDescent="0.7">
      <c r="A27" s="4" t="s">
        <v>17</v>
      </c>
      <c r="B27">
        <v>14</v>
      </c>
      <c r="C27">
        <v>6</v>
      </c>
      <c r="D27">
        <v>9</v>
      </c>
      <c r="E27">
        <v>11</v>
      </c>
      <c r="F27">
        <v>13</v>
      </c>
      <c r="G27">
        <v>9</v>
      </c>
      <c r="H27" s="2">
        <f t="shared" si="1"/>
        <v>10.333333333333334</v>
      </c>
    </row>
    <row r="28" spans="1:8" x14ac:dyDescent="0.7">
      <c r="A28" s="4" t="s">
        <v>18</v>
      </c>
      <c r="B28">
        <v>18</v>
      </c>
      <c r="C28">
        <v>5</v>
      </c>
      <c r="D28">
        <v>2</v>
      </c>
      <c r="E28">
        <v>19</v>
      </c>
      <c r="F28">
        <v>11</v>
      </c>
      <c r="G28">
        <v>6</v>
      </c>
      <c r="H28" s="2">
        <f t="shared" si="1"/>
        <v>10.166666666666666</v>
      </c>
    </row>
    <row r="29" spans="1:8" x14ac:dyDescent="0.7">
      <c r="A29" s="4" t="s">
        <v>19</v>
      </c>
      <c r="B29">
        <v>1</v>
      </c>
      <c r="C29">
        <v>1</v>
      </c>
      <c r="D29">
        <v>5</v>
      </c>
      <c r="E29">
        <v>2</v>
      </c>
      <c r="F29">
        <v>5</v>
      </c>
      <c r="G29">
        <v>3</v>
      </c>
      <c r="H29" s="2">
        <f t="shared" si="1"/>
        <v>2.8333333333333335</v>
      </c>
    </row>
    <row r="30" spans="1:8" x14ac:dyDescent="0.7">
      <c r="A30" s="4" t="s">
        <v>20</v>
      </c>
      <c r="B30">
        <v>7</v>
      </c>
      <c r="C30">
        <v>7</v>
      </c>
      <c r="D30">
        <v>8</v>
      </c>
      <c r="E30">
        <v>10</v>
      </c>
      <c r="F30">
        <v>3</v>
      </c>
      <c r="G30">
        <v>2</v>
      </c>
      <c r="H30" s="2">
        <f t="shared" si="1"/>
        <v>6.166666666666667</v>
      </c>
    </row>
    <row r="31" spans="1:8" x14ac:dyDescent="0.7">
      <c r="A31" s="4" t="s">
        <v>21</v>
      </c>
      <c r="B31">
        <v>5</v>
      </c>
      <c r="C31">
        <v>12</v>
      </c>
      <c r="D31">
        <v>23</v>
      </c>
      <c r="E31">
        <v>2</v>
      </c>
      <c r="F31">
        <v>3</v>
      </c>
      <c r="G31">
        <v>2</v>
      </c>
      <c r="H31" s="2">
        <f t="shared" si="1"/>
        <v>7.833333333333333</v>
      </c>
    </row>
    <row r="32" spans="1:8" x14ac:dyDescent="0.7">
      <c r="A32" s="4" t="s">
        <v>22</v>
      </c>
      <c r="B32">
        <v>2</v>
      </c>
      <c r="C32">
        <v>0</v>
      </c>
      <c r="D32">
        <v>3</v>
      </c>
      <c r="E32">
        <v>5</v>
      </c>
      <c r="F32">
        <v>7</v>
      </c>
      <c r="G32">
        <v>3</v>
      </c>
      <c r="H32" s="2">
        <f t="shared" si="1"/>
        <v>3.3333333333333335</v>
      </c>
    </row>
    <row r="33" spans="1:8" x14ac:dyDescent="0.7">
      <c r="A33" s="4" t="s">
        <v>23</v>
      </c>
      <c r="B33">
        <v>28</v>
      </c>
      <c r="C33">
        <v>24</v>
      </c>
      <c r="D33">
        <v>16</v>
      </c>
      <c r="E33">
        <v>14</v>
      </c>
      <c r="F33">
        <v>22</v>
      </c>
      <c r="G33">
        <v>14</v>
      </c>
      <c r="H33" s="2">
        <f t="shared" si="1"/>
        <v>19.666666666666668</v>
      </c>
    </row>
    <row r="34" spans="1:8" x14ac:dyDescent="0.7">
      <c r="A34" s="4" t="s">
        <v>24</v>
      </c>
      <c r="B34">
        <v>2</v>
      </c>
      <c r="C34">
        <v>13</v>
      </c>
      <c r="D34">
        <v>20</v>
      </c>
      <c r="E34">
        <v>24</v>
      </c>
      <c r="F34">
        <v>11</v>
      </c>
      <c r="G34">
        <v>6</v>
      </c>
      <c r="H34" s="2">
        <f t="shared" si="1"/>
        <v>12.666666666666666</v>
      </c>
    </row>
    <row r="35" spans="1:8" x14ac:dyDescent="0.7">
      <c r="A35" s="4" t="s">
        <v>25</v>
      </c>
      <c r="B35">
        <v>9</v>
      </c>
      <c r="C35">
        <v>5</v>
      </c>
      <c r="D35">
        <v>3</v>
      </c>
      <c r="E35">
        <v>4</v>
      </c>
      <c r="F35">
        <v>6</v>
      </c>
      <c r="G35">
        <v>11</v>
      </c>
      <c r="H35" s="2">
        <f t="shared" si="1"/>
        <v>6.333333333333333</v>
      </c>
    </row>
    <row r="36" spans="1:8" x14ac:dyDescent="0.7">
      <c r="A36" s="4" t="s">
        <v>38</v>
      </c>
      <c r="B36">
        <v>13</v>
      </c>
      <c r="C36">
        <v>8</v>
      </c>
      <c r="D36">
        <v>3</v>
      </c>
      <c r="E36">
        <v>8</v>
      </c>
      <c r="F36">
        <v>10</v>
      </c>
      <c r="G36">
        <v>4</v>
      </c>
      <c r="H36" s="2">
        <f t="shared" si="1"/>
        <v>7.666666666666667</v>
      </c>
    </row>
    <row r="37" spans="1:8" x14ac:dyDescent="0.7">
      <c r="A37" s="4" t="s">
        <v>42</v>
      </c>
      <c r="B37">
        <v>4</v>
      </c>
      <c r="C37">
        <v>2</v>
      </c>
      <c r="D37">
        <v>4</v>
      </c>
      <c r="E37">
        <v>4</v>
      </c>
      <c r="F37">
        <v>11</v>
      </c>
      <c r="G37">
        <v>12</v>
      </c>
      <c r="H37" s="2">
        <f t="shared" si="1"/>
        <v>6.166666666666667</v>
      </c>
    </row>
    <row r="38" spans="1:8" x14ac:dyDescent="0.7">
      <c r="A38" s="4" t="s">
        <v>43</v>
      </c>
      <c r="B38">
        <v>19</v>
      </c>
      <c r="C38">
        <v>7</v>
      </c>
      <c r="D38">
        <v>7</v>
      </c>
      <c r="E38">
        <v>14</v>
      </c>
      <c r="F38">
        <v>30</v>
      </c>
      <c r="G38">
        <v>2</v>
      </c>
      <c r="H38" s="2">
        <f t="shared" si="1"/>
        <v>13.166666666666666</v>
      </c>
    </row>
    <row r="39" spans="1:8" x14ac:dyDescent="0.7">
      <c r="H39" s="2"/>
    </row>
    <row r="40" spans="1:8" x14ac:dyDescent="0.7">
      <c r="H40" s="2"/>
    </row>
    <row r="41" spans="1:8" x14ac:dyDescent="0.7">
      <c r="A41" t="s">
        <v>92</v>
      </c>
      <c r="B41" s="2">
        <f>AVERAGE(B23:B39)</f>
        <v>8.875</v>
      </c>
      <c r="C41" s="2">
        <f t="shared" ref="C41:G41" si="2">AVERAGE(C23:C39)</f>
        <v>7.8125</v>
      </c>
      <c r="D41" s="2">
        <f t="shared" si="2"/>
        <v>8.1875</v>
      </c>
      <c r="E41" s="2">
        <f t="shared" si="2"/>
        <v>8.9375</v>
      </c>
      <c r="F41" s="2">
        <f t="shared" si="2"/>
        <v>9.75</v>
      </c>
      <c r="G41" s="2">
        <f t="shared" si="2"/>
        <v>5.6875</v>
      </c>
      <c r="H41" s="2">
        <f>AVERAGE(H23:H39)</f>
        <v>8.2083333333333339</v>
      </c>
    </row>
    <row r="42" spans="1:8" x14ac:dyDescent="0.7">
      <c r="A42" t="s">
        <v>26</v>
      </c>
      <c r="B42" s="2">
        <f>STDEV(B23:B39)/(SQRT(COUNT(B23:B39)))</f>
        <v>1.89489445616372</v>
      </c>
      <c r="C42" s="2">
        <f t="shared" ref="C42:G42" si="3">STDEV(C23:C39)/(SQRT(COUNT(C23:C39)))</f>
        <v>1.5226587218852861</v>
      </c>
      <c r="D42" s="2">
        <f t="shared" si="3"/>
        <v>1.63864463810797</v>
      </c>
      <c r="E42" s="2">
        <f t="shared" si="3"/>
        <v>1.681935269265735</v>
      </c>
      <c r="F42" s="2">
        <f t="shared" si="3"/>
        <v>1.8495494946968392</v>
      </c>
      <c r="G42" s="2">
        <f t="shared" si="3"/>
        <v>1.0235508047967135</v>
      </c>
      <c r="H42" s="2">
        <f>STDEV(H23:H39)/(SQRT(COUNT(H23:H39)))</f>
        <v>1.0804984275101244</v>
      </c>
    </row>
    <row r="47" spans="1:8" x14ac:dyDescent="0.7">
      <c r="B47" s="2"/>
      <c r="C47" s="2"/>
      <c r="D47" s="2"/>
      <c r="E47" s="2"/>
      <c r="F47" s="2"/>
      <c r="G47" s="2"/>
    </row>
    <row r="48" spans="1:8" x14ac:dyDescent="0.7">
      <c r="B48" s="2"/>
      <c r="C48" s="2"/>
      <c r="D48" s="2"/>
      <c r="E48" s="2"/>
      <c r="F48" s="2"/>
      <c r="G48" s="2"/>
    </row>
  </sheetData>
  <mergeCells count="2">
    <mergeCell ref="B2:G2"/>
    <mergeCell ref="B21:G21"/>
  </mergeCells>
  <phoneticPr fontId="1"/>
  <pageMargins left="0.25" right="0.25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8"/>
  <sheetViews>
    <sheetView zoomScale="60" zoomScaleNormal="60" workbookViewId="0">
      <selection activeCell="A42" sqref="A42"/>
    </sheetView>
  </sheetViews>
  <sheetFormatPr defaultRowHeight="17.649999999999999" x14ac:dyDescent="0.7"/>
  <sheetData>
    <row r="1" spans="1:8" x14ac:dyDescent="0.7">
      <c r="A1" t="s">
        <v>31</v>
      </c>
    </row>
    <row r="2" spans="1:8" x14ac:dyDescent="0.7">
      <c r="B2" s="9" t="s">
        <v>80</v>
      </c>
      <c r="C2" s="9"/>
      <c r="D2" s="9"/>
      <c r="E2" s="9"/>
      <c r="F2" s="9"/>
      <c r="G2" s="9"/>
    </row>
    <row r="3" spans="1:8" x14ac:dyDescent="0.7">
      <c r="A3" t="s">
        <v>67</v>
      </c>
      <c r="B3" s="5" t="s">
        <v>54</v>
      </c>
      <c r="C3" s="5" t="s">
        <v>56</v>
      </c>
      <c r="D3" s="5" t="s">
        <v>58</v>
      </c>
      <c r="E3" s="5" t="s">
        <v>60</v>
      </c>
      <c r="F3" s="5" t="s">
        <v>62</v>
      </c>
      <c r="G3" s="5" t="s">
        <v>64</v>
      </c>
      <c r="H3" t="s">
        <v>78</v>
      </c>
    </row>
    <row r="4" spans="1:8" x14ac:dyDescent="0.7">
      <c r="A4" s="4" t="s">
        <v>0</v>
      </c>
      <c r="B4" s="2">
        <f>(correct!B4/(correct!B4+incorrect!B4))*100</f>
        <v>92.10526315789474</v>
      </c>
      <c r="C4" s="2">
        <f>(correct!C4/(correct!C4+incorrect!C4))*100</f>
        <v>96.226415094339629</v>
      </c>
      <c r="D4" s="2">
        <f>(correct!D4/(correct!D4+incorrect!D4))*100</f>
        <v>97.959183673469383</v>
      </c>
      <c r="E4" s="2">
        <f>(correct!E4/(correct!E4+incorrect!E4))*100</f>
        <v>92.307692307692307</v>
      </c>
      <c r="F4" s="2">
        <f>(correct!F4/(correct!F4+incorrect!F4))*100</f>
        <v>83.870967741935488</v>
      </c>
      <c r="G4" s="2">
        <f>(correct!G4/(correct!G4+incorrect!G4))*100</f>
        <v>84.375</v>
      </c>
      <c r="H4" s="2">
        <f>AVERAGE(B4:G4)</f>
        <v>91.140753662555269</v>
      </c>
    </row>
    <row r="5" spans="1:8" x14ac:dyDescent="0.7">
      <c r="A5" s="4" t="s">
        <v>1</v>
      </c>
      <c r="B5" s="2">
        <f>(correct!B5/(correct!B5+incorrect!B5))*100</f>
        <v>81.395348837209298</v>
      </c>
      <c r="C5" s="2">
        <f>(correct!C5/(correct!C5+incorrect!C5))*100</f>
        <v>90</v>
      </c>
      <c r="D5" s="2">
        <f>(correct!D5/(correct!D5+incorrect!D5))*100</f>
        <v>90.322580645161281</v>
      </c>
      <c r="E5" s="2">
        <f>(correct!E5/(correct!E5+incorrect!E5))*100</f>
        <v>89.65517241379311</v>
      </c>
      <c r="F5" s="2">
        <f>(correct!F5/(correct!F5+incorrect!F5))*100</f>
        <v>89.743589743589752</v>
      </c>
      <c r="G5" s="2">
        <f>(correct!G5/(correct!G5+incorrect!G5))*100</f>
        <v>78.048780487804876</v>
      </c>
      <c r="H5" s="2">
        <f t="shared" ref="H5:H15" si="0">AVERAGE(B5:G5)</f>
        <v>86.527578687926379</v>
      </c>
    </row>
    <row r="6" spans="1:8" x14ac:dyDescent="0.7">
      <c r="A6" s="4" t="s">
        <v>2</v>
      </c>
      <c r="B6" s="2">
        <f>(correct!B6/(correct!B6+incorrect!B6))*100</f>
        <v>61.29032258064516</v>
      </c>
      <c r="C6" s="2">
        <f>(correct!C6/(correct!C6+incorrect!C6))*100</f>
        <v>66.666666666666657</v>
      </c>
      <c r="D6" s="2">
        <f>(correct!D6/(correct!D6+incorrect!D6))*100</f>
        <v>77.777777777777786</v>
      </c>
      <c r="E6" s="2">
        <f>(correct!E6/(correct!E6+incorrect!E6))*100</f>
        <v>65.625</v>
      </c>
      <c r="F6" s="2">
        <f>(correct!F6/(correct!F6+incorrect!F6))*100</f>
        <v>84.615384615384613</v>
      </c>
      <c r="G6" s="2">
        <f>(correct!G6/(correct!G6+incorrect!G6))*100</f>
        <v>89.65517241379311</v>
      </c>
      <c r="H6" s="2">
        <f t="shared" si="0"/>
        <v>74.271720675711222</v>
      </c>
    </row>
    <row r="7" spans="1:8" x14ac:dyDescent="0.7">
      <c r="A7" s="4" t="s">
        <v>3</v>
      </c>
      <c r="B7" s="2">
        <f>(correct!B7/(correct!B7+incorrect!B7))*100</f>
        <v>77.142857142857153</v>
      </c>
      <c r="C7" s="2">
        <f>(correct!C7/(correct!C7+incorrect!C7))*100</f>
        <v>61.702127659574465</v>
      </c>
      <c r="D7" s="2">
        <f>(correct!D7/(correct!D7+incorrect!D7))*100</f>
        <v>81.25</v>
      </c>
      <c r="E7" s="2">
        <f>(correct!E7/(correct!E7+incorrect!E7))*100</f>
        <v>90.476190476190482</v>
      </c>
      <c r="F7" s="2">
        <f>(correct!F7/(correct!F7+incorrect!F7))*100</f>
        <v>87.5</v>
      </c>
      <c r="G7" s="2">
        <f>(correct!G7/(correct!G7+incorrect!G7))*100</f>
        <v>83.333333333333343</v>
      </c>
      <c r="H7" s="2">
        <f t="shared" si="0"/>
        <v>80.23408476865923</v>
      </c>
    </row>
    <row r="8" spans="1:8" x14ac:dyDescent="0.7">
      <c r="A8" s="4" t="s">
        <v>4</v>
      </c>
      <c r="B8" s="2">
        <f>(correct!B8/(correct!B8+incorrect!B8))*100</f>
        <v>85.714285714285708</v>
      </c>
      <c r="C8" s="2">
        <f>(correct!C8/(correct!C8+incorrect!C8))*100</f>
        <v>81.081081081081081</v>
      </c>
      <c r="D8" s="2">
        <f>(correct!D8/(correct!D8+incorrect!D8))*100</f>
        <v>84.375</v>
      </c>
      <c r="E8" s="2">
        <f>(correct!E8/(correct!E8+incorrect!E8))*100</f>
        <v>81.081081081081081</v>
      </c>
      <c r="F8" s="2">
        <f>(correct!F8/(correct!F8+incorrect!F8))*100</f>
        <v>86.274509803921575</v>
      </c>
      <c r="G8" s="2">
        <f>(correct!G8/(correct!G8+incorrect!G8))*100</f>
        <v>90.697674418604649</v>
      </c>
      <c r="H8" s="2">
        <f t="shared" si="0"/>
        <v>84.870605349829006</v>
      </c>
    </row>
    <row r="9" spans="1:8" x14ac:dyDescent="0.7">
      <c r="A9" s="4" t="s">
        <v>5</v>
      </c>
      <c r="B9" s="2">
        <f>(correct!B9/(correct!B9+incorrect!B9))*100</f>
        <v>87.5</v>
      </c>
      <c r="C9" s="2">
        <f>(correct!C9/(correct!C9+incorrect!C9))*100</f>
        <v>67.272727272727266</v>
      </c>
      <c r="D9" s="2">
        <f>(correct!D9/(correct!D9+incorrect!D9))*100</f>
        <v>83.636363636363626</v>
      </c>
      <c r="E9" s="2">
        <f>(correct!E9/(correct!E9+incorrect!E9))*100</f>
        <v>82.5</v>
      </c>
      <c r="F9" s="2">
        <f>(correct!F9/(correct!F9+incorrect!F9))*100</f>
        <v>87.755102040816325</v>
      </c>
      <c r="G9" s="2">
        <f>(correct!G9/(correct!G9+incorrect!G9))*100</f>
        <v>82.142857142857139</v>
      </c>
      <c r="H9" s="2">
        <f t="shared" si="0"/>
        <v>81.801175015460728</v>
      </c>
    </row>
    <row r="10" spans="1:8" x14ac:dyDescent="0.7">
      <c r="A10" s="4" t="s">
        <v>6</v>
      </c>
      <c r="B10" s="2">
        <f>(correct!B10/(correct!B10+incorrect!B10))*100</f>
        <v>89.285714285714292</v>
      </c>
      <c r="C10" s="2">
        <f>(correct!C10/(correct!C10+incorrect!C10))*100</f>
        <v>89.705882352941174</v>
      </c>
      <c r="D10" s="2">
        <f>(correct!D10/(correct!D10+incorrect!D10))*100</f>
        <v>93.023255813953483</v>
      </c>
      <c r="E10" s="2">
        <f>(correct!E10/(correct!E10+incorrect!E10))*100</f>
        <v>95.652173913043484</v>
      </c>
      <c r="F10" s="2">
        <f>(correct!F10/(correct!F10+incorrect!F10))*100</f>
        <v>85.507246376811594</v>
      </c>
      <c r="G10" s="2">
        <f>(correct!G10/(correct!G10+incorrect!G10))*100</f>
        <v>78.333333333333329</v>
      </c>
      <c r="H10" s="2">
        <f t="shared" si="0"/>
        <v>88.584601012632902</v>
      </c>
    </row>
    <row r="11" spans="1:8" x14ac:dyDescent="0.7">
      <c r="A11" s="4" t="s">
        <v>7</v>
      </c>
      <c r="B11" s="2">
        <f>(correct!B11/(correct!B11+incorrect!B11))*100</f>
        <v>74.285714285714292</v>
      </c>
      <c r="C11" s="2">
        <f>(correct!C11/(correct!C11+incorrect!C11))*100</f>
        <v>53.846153846153847</v>
      </c>
      <c r="D11" s="2">
        <f>(correct!D11/(correct!D11+incorrect!D11))*100</f>
        <v>79.411764705882348</v>
      </c>
      <c r="E11" s="2">
        <f>(correct!E11/(correct!E11+incorrect!E11))*100</f>
        <v>75</v>
      </c>
      <c r="F11" s="2">
        <f>(correct!F11/(correct!F11+incorrect!F11))*100</f>
        <v>64.705882352941174</v>
      </c>
      <c r="G11" s="2">
        <f>(correct!G11/(correct!G11+incorrect!G11))*100</f>
        <v>86</v>
      </c>
      <c r="H11" s="2">
        <f t="shared" si="0"/>
        <v>72.208252531781937</v>
      </c>
    </row>
    <row r="12" spans="1:8" x14ac:dyDescent="0.7">
      <c r="A12" s="4" t="s">
        <v>8</v>
      </c>
      <c r="B12" s="2">
        <f>(correct!B12/(correct!B12+incorrect!B12))*100</f>
        <v>90.476190476190482</v>
      </c>
      <c r="C12" s="2">
        <f>(correct!C12/(correct!C12+incorrect!C12))*100</f>
        <v>79.310344827586206</v>
      </c>
      <c r="D12" s="2">
        <f>(correct!D12/(correct!D12+incorrect!D12))*100</f>
        <v>86.842105263157904</v>
      </c>
      <c r="E12" s="2">
        <f>(correct!E12/(correct!E12+incorrect!E12))*100</f>
        <v>92.10526315789474</v>
      </c>
      <c r="F12" s="2">
        <f>(correct!F12/(correct!F12+incorrect!F12))*100</f>
        <v>95.348837209302332</v>
      </c>
      <c r="G12" s="2">
        <f>(correct!G12/(correct!G12+incorrect!G12))*100</f>
        <v>97.674418604651152</v>
      </c>
      <c r="H12" s="2">
        <f t="shared" si="0"/>
        <v>90.292859923130479</v>
      </c>
    </row>
    <row r="13" spans="1:8" x14ac:dyDescent="0.7">
      <c r="A13" s="4" t="s">
        <v>9</v>
      </c>
      <c r="B13" s="2">
        <f>(correct!B13/(correct!B13+incorrect!B13))*100</f>
        <v>81.818181818181827</v>
      </c>
      <c r="C13" s="2">
        <f>(correct!C13/(correct!C13+incorrect!C13))*100</f>
        <v>84.313725490196077</v>
      </c>
      <c r="D13" s="2">
        <f>(correct!D13/(correct!D13+incorrect!D13))*100</f>
        <v>83.333333333333343</v>
      </c>
      <c r="E13" s="2">
        <f>(correct!E13/(correct!E13+incorrect!E13))*100</f>
        <v>95.652173913043484</v>
      </c>
      <c r="F13" s="2">
        <f>(correct!F13/(correct!F13+incorrect!F13))*100</f>
        <v>95.121951219512198</v>
      </c>
      <c r="G13" s="2">
        <f>(correct!G13/(correct!G13+incorrect!G13))*100</f>
        <v>97.297297297297305</v>
      </c>
      <c r="H13" s="2">
        <f t="shared" si="0"/>
        <v>89.589443845260703</v>
      </c>
    </row>
    <row r="14" spans="1:8" x14ac:dyDescent="0.7">
      <c r="A14" s="4" t="s">
        <v>10</v>
      </c>
      <c r="B14" s="2">
        <f>(correct!B14/(correct!B14+incorrect!B14))*100</f>
        <v>83.870967741935488</v>
      </c>
      <c r="C14" s="2">
        <f>(correct!C14/(correct!C14+incorrect!C14))*100</f>
        <v>84.615384615384613</v>
      </c>
      <c r="D14" s="2">
        <f>(correct!D14/(correct!D14+incorrect!D14))*100</f>
        <v>86.842105263157904</v>
      </c>
      <c r="E14" s="2">
        <f>(correct!E14/(correct!E14+incorrect!E14))*100</f>
        <v>89.473684210526315</v>
      </c>
      <c r="F14" s="2">
        <f>(correct!F14/(correct!F14+incorrect!F14))*100</f>
        <v>89.285714285714292</v>
      </c>
      <c r="G14" s="2">
        <f>(correct!G14/(correct!G14+incorrect!G14))*100</f>
        <v>86.486486486486484</v>
      </c>
      <c r="H14" s="2">
        <f t="shared" si="0"/>
        <v>86.762390433867509</v>
      </c>
    </row>
    <row r="15" spans="1:8" x14ac:dyDescent="0.7">
      <c r="A15" s="4" t="s">
        <v>11</v>
      </c>
      <c r="B15" s="2">
        <f>(correct!B15/(correct!B15+incorrect!B15))*100</f>
        <v>90.697674418604649</v>
      </c>
      <c r="C15" s="2">
        <f>(correct!C15/(correct!C15+incorrect!C15))*100</f>
        <v>95</v>
      </c>
      <c r="D15" s="2">
        <f>(correct!D15/(correct!D15+incorrect!D15))*100</f>
        <v>82.142857142857139</v>
      </c>
      <c r="E15" s="2">
        <f>(correct!E15/(correct!E15+incorrect!E15))*100</f>
        <v>90.909090909090907</v>
      </c>
      <c r="F15" s="2">
        <f>(correct!F15/(correct!F15+incorrect!F15))*100</f>
        <v>89.473684210526315</v>
      </c>
      <c r="G15" s="2">
        <f>(correct!G15/(correct!G15+incorrect!G15))*100</f>
        <v>81.818181818181827</v>
      </c>
      <c r="H15" s="2">
        <f t="shared" si="0"/>
        <v>88.340248083210142</v>
      </c>
    </row>
    <row r="16" spans="1:8" x14ac:dyDescent="0.7">
      <c r="H16" s="2"/>
    </row>
    <row r="17" spans="1:8" x14ac:dyDescent="0.7">
      <c r="H17" s="2"/>
    </row>
    <row r="18" spans="1:8" x14ac:dyDescent="0.7">
      <c r="A18" t="s">
        <v>78</v>
      </c>
      <c r="H18" s="2">
        <f>AVERAGE(H4:H15)</f>
        <v>84.551976165835441</v>
      </c>
    </row>
    <row r="19" spans="1:8" x14ac:dyDescent="0.7">
      <c r="A19" t="s">
        <v>12</v>
      </c>
      <c r="H19" s="2">
        <f>STDEV(H4:H15)/(SQRT(COUNT(H4:H15)))</f>
        <v>1.7954310772439888</v>
      </c>
    </row>
    <row r="20" spans="1:8" x14ac:dyDescent="0.7">
      <c r="H20" s="2"/>
    </row>
    <row r="21" spans="1:8" x14ac:dyDescent="0.7">
      <c r="B21" s="9" t="s">
        <v>80</v>
      </c>
      <c r="C21" s="9"/>
      <c r="D21" s="9"/>
      <c r="E21" s="9"/>
      <c r="F21" s="9"/>
      <c r="G21" s="9"/>
      <c r="H21" s="2"/>
    </row>
    <row r="22" spans="1:8" x14ac:dyDescent="0.7">
      <c r="A22" t="s">
        <v>70</v>
      </c>
      <c r="B22" s="5" t="s">
        <v>54</v>
      </c>
      <c r="C22" s="5" t="s">
        <v>56</v>
      </c>
      <c r="D22" s="5" t="s">
        <v>58</v>
      </c>
      <c r="E22" s="5" t="s">
        <v>60</v>
      </c>
      <c r="F22" s="5" t="s">
        <v>62</v>
      </c>
      <c r="G22" s="5" t="s">
        <v>64</v>
      </c>
      <c r="H22" s="2" t="s">
        <v>77</v>
      </c>
    </row>
    <row r="23" spans="1:8" x14ac:dyDescent="0.7">
      <c r="A23" s="4" t="s">
        <v>13</v>
      </c>
      <c r="B23" s="2">
        <f>(correct!B23/(correct!B23+incorrect!B23))*100</f>
        <v>89.65517241379311</v>
      </c>
      <c r="C23" s="2">
        <f>(correct!C23/(correct!C23+incorrect!C23))*100</f>
        <v>74.358974358974365</v>
      </c>
      <c r="D23" s="2">
        <f>(correct!D23/(correct!D23+incorrect!D23))*100</f>
        <v>86.111111111111114</v>
      </c>
      <c r="E23" s="2">
        <f>(correct!E23/(correct!E23+incorrect!E23))*100</f>
        <v>90</v>
      </c>
      <c r="F23" s="2">
        <f>(correct!F23/(correct!F23+incorrect!F23))*100</f>
        <v>92</v>
      </c>
      <c r="G23" s="2">
        <f>(correct!G23/(correct!G23+incorrect!G23))*100</f>
        <v>87.5</v>
      </c>
      <c r="H23" s="2">
        <f>AVERAGE(B23:G23)</f>
        <v>86.604209647313098</v>
      </c>
    </row>
    <row r="24" spans="1:8" x14ac:dyDescent="0.7">
      <c r="A24" s="4" t="s">
        <v>14</v>
      </c>
      <c r="B24" s="2">
        <f>(correct!B24/(correct!B24+incorrect!B24))*100</f>
        <v>94.73684210526315</v>
      </c>
      <c r="C24" s="2">
        <f>(correct!C24/(correct!C24+incorrect!C24))*100</f>
        <v>94.73684210526315</v>
      </c>
      <c r="D24" s="2">
        <f>(correct!D24/(correct!D24+incorrect!D24))*100</f>
        <v>88.571428571428569</v>
      </c>
      <c r="E24" s="2">
        <f>(correct!E24/(correct!E24+incorrect!E24))*100</f>
        <v>84.090909090909093</v>
      </c>
      <c r="F24" s="2">
        <f>(correct!F24/(correct!F24+incorrect!F24))*100</f>
        <v>90.476190476190482</v>
      </c>
      <c r="G24" s="2">
        <f>(correct!G24/(correct!G24+incorrect!G24))*100</f>
        <v>95.121951219512198</v>
      </c>
      <c r="H24" s="2">
        <f t="shared" ref="H24:H35" si="1">AVERAGE(B24:G24)</f>
        <v>91.289027261427762</v>
      </c>
    </row>
    <row r="25" spans="1:8" x14ac:dyDescent="0.7">
      <c r="A25" s="4" t="s">
        <v>15</v>
      </c>
      <c r="B25" s="2">
        <f>(correct!B25/(correct!B25+incorrect!B25))*100</f>
        <v>92.857142857142861</v>
      </c>
      <c r="C25" s="2">
        <f>(correct!C25/(correct!C25+incorrect!C25))*100</f>
        <v>71.428571428571431</v>
      </c>
      <c r="D25" s="2">
        <f>(correct!D25/(correct!D25+incorrect!D25))*100</f>
        <v>82.758620689655174</v>
      </c>
      <c r="E25" s="2">
        <f>(correct!E25/(correct!E25+incorrect!E25))*100</f>
        <v>70.833333333333343</v>
      </c>
      <c r="F25" s="2">
        <f>(correct!F25/(correct!F25+incorrect!F25))*100</f>
        <v>92.592592592592595</v>
      </c>
      <c r="G25" s="2">
        <f>(correct!G25/(correct!G25+incorrect!G25))*100</f>
        <v>68.75</v>
      </c>
      <c r="H25" s="2">
        <f t="shared" si="1"/>
        <v>79.870043483549239</v>
      </c>
    </row>
    <row r="26" spans="1:8" x14ac:dyDescent="0.7">
      <c r="A26" s="4" t="s">
        <v>16</v>
      </c>
      <c r="B26" s="2">
        <f>(correct!B26/(correct!B26+incorrect!B26))*100</f>
        <v>76.666666666666671</v>
      </c>
      <c r="C26" s="2">
        <f>(correct!C26/(correct!C26+incorrect!C26))*100</f>
        <v>73.076923076923066</v>
      </c>
      <c r="D26" s="2">
        <f>(correct!D26/(correct!D26+incorrect!D26))*100</f>
        <v>90</v>
      </c>
      <c r="E26" s="2">
        <f>(correct!E26/(correct!E26+incorrect!E26))*100</f>
        <v>73.076923076923066</v>
      </c>
      <c r="F26" s="2">
        <f>(correct!F26/(correct!F26+incorrect!F26))*100</f>
        <v>73.91304347826086</v>
      </c>
      <c r="G26" s="2">
        <f>(correct!G26/(correct!G26+incorrect!G26))*100</f>
        <v>65.853658536585371</v>
      </c>
      <c r="H26" s="2">
        <f t="shared" si="1"/>
        <v>75.431202472559846</v>
      </c>
    </row>
    <row r="27" spans="1:8" x14ac:dyDescent="0.7">
      <c r="A27" s="4" t="s">
        <v>17</v>
      </c>
      <c r="B27" s="2">
        <f>(correct!B27/(correct!B27+incorrect!B27))*100</f>
        <v>66.666666666666657</v>
      </c>
      <c r="C27" s="2">
        <f>(correct!C27/(correct!C27+incorrect!C27))*100</f>
        <v>47.916666666666671</v>
      </c>
      <c r="D27" s="2">
        <f>(correct!D27/(correct!D27+incorrect!D27))*100</f>
        <v>90.476190476190482</v>
      </c>
      <c r="E27" s="2">
        <f>(correct!E27/(correct!E27+incorrect!E27))*100</f>
        <v>83.78378378378379</v>
      </c>
      <c r="F27" s="2">
        <f>(correct!F27/(correct!F27+incorrect!F27))*100</f>
        <v>82.758620689655174</v>
      </c>
      <c r="G27" s="2">
        <f>(correct!G27/(correct!G27+incorrect!G27))*100</f>
        <v>84</v>
      </c>
      <c r="H27" s="2">
        <f t="shared" si="1"/>
        <v>75.933654713827124</v>
      </c>
    </row>
    <row r="28" spans="1:8" x14ac:dyDescent="0.7">
      <c r="A28" s="4" t="s">
        <v>18</v>
      </c>
      <c r="B28" s="2">
        <f>(correct!B28/(correct!B28+incorrect!B28))*100</f>
        <v>75.675675675675677</v>
      </c>
      <c r="C28" s="2">
        <f>(correct!C28/(correct!C28+incorrect!C28))*100</f>
        <v>70.731707317073173</v>
      </c>
      <c r="D28" s="2">
        <f>(correct!D28/(correct!D28+incorrect!D28))*100</f>
        <v>78.378378378378372</v>
      </c>
      <c r="E28" s="2">
        <f>(correct!E28/(correct!E28+incorrect!E28))*100</f>
        <v>58.333333333333336</v>
      </c>
      <c r="F28" s="2">
        <f>(correct!F28/(correct!F28+incorrect!F28))*100</f>
        <v>78.723404255319153</v>
      </c>
      <c r="G28" s="2">
        <f>(correct!G28/(correct!G28+incorrect!G28))*100</f>
        <v>90.625</v>
      </c>
      <c r="H28" s="2">
        <f t="shared" si="1"/>
        <v>75.411249826629955</v>
      </c>
    </row>
    <row r="29" spans="1:8" x14ac:dyDescent="0.7">
      <c r="A29" s="4" t="s">
        <v>19</v>
      </c>
      <c r="B29" s="2">
        <f>(correct!B29/(correct!B29+incorrect!B29))*100</f>
        <v>85</v>
      </c>
      <c r="C29" s="2">
        <f>(correct!C29/(correct!C29+incorrect!C29))*100</f>
        <v>93.75</v>
      </c>
      <c r="D29" s="2">
        <f>(correct!D29/(correct!D29+incorrect!D29))*100</f>
        <v>87.5</v>
      </c>
      <c r="E29" s="2">
        <f>(correct!E29/(correct!E29+incorrect!E29))*100</f>
        <v>95.833333333333343</v>
      </c>
      <c r="F29" s="2">
        <f>(correct!F29/(correct!F29+incorrect!F29))*100</f>
        <v>86.36363636363636</v>
      </c>
      <c r="G29" s="2">
        <f>(correct!G29/(correct!G29+incorrect!G29))*100</f>
        <v>100</v>
      </c>
      <c r="H29" s="2">
        <f t="shared" si="1"/>
        <v>91.407828282828291</v>
      </c>
    </row>
    <row r="30" spans="1:8" x14ac:dyDescent="0.7">
      <c r="A30" s="4" t="s">
        <v>20</v>
      </c>
      <c r="B30" s="2">
        <f>(correct!B30/(correct!B30+incorrect!B30))*100</f>
        <v>80.769230769230774</v>
      </c>
      <c r="C30" s="2">
        <f>(correct!C30/(correct!C30+incorrect!C30))*100</f>
        <v>79.411764705882348</v>
      </c>
      <c r="D30" s="2">
        <f>(correct!D30/(correct!D30+incorrect!D30))*100</f>
        <v>77.777777777777786</v>
      </c>
      <c r="E30" s="2">
        <f>(correct!E30/(correct!E30+incorrect!E30))*100</f>
        <v>78.571428571428569</v>
      </c>
      <c r="F30" s="2">
        <f>(correct!F30/(correct!F30+incorrect!F30))*100</f>
        <v>80.952380952380949</v>
      </c>
      <c r="G30" s="2">
        <f>(correct!G30/(correct!G30+incorrect!G30))*100</f>
        <v>84.615384615384613</v>
      </c>
      <c r="H30" s="2">
        <f t="shared" si="1"/>
        <v>80.349661232014171</v>
      </c>
    </row>
    <row r="31" spans="1:8" x14ac:dyDescent="0.7">
      <c r="A31" s="4" t="s">
        <v>21</v>
      </c>
      <c r="B31" s="2">
        <f>(correct!B31/(correct!B31+incorrect!B31))*100</f>
        <v>78.378378378378372</v>
      </c>
      <c r="C31" s="2">
        <f>(correct!C31/(correct!C31+incorrect!C31))*100</f>
        <v>81.081081081081081</v>
      </c>
      <c r="D31" s="2">
        <f>(correct!D31/(correct!D31+incorrect!D31))*100</f>
        <v>69.767441860465112</v>
      </c>
      <c r="E31" s="2">
        <f>(correct!E31/(correct!E31+incorrect!E31))*100</f>
        <v>81.818181818181827</v>
      </c>
      <c r="F31" s="2">
        <f>(correct!F31/(correct!F31+incorrect!F31))*100</f>
        <v>72.222222222222214</v>
      </c>
      <c r="G31" s="2">
        <f>(correct!G31/(correct!G31+incorrect!G31))*100</f>
        <v>86.206896551724128</v>
      </c>
      <c r="H31" s="2">
        <f t="shared" si="1"/>
        <v>78.24570031867546</v>
      </c>
    </row>
    <row r="32" spans="1:8" x14ac:dyDescent="0.7">
      <c r="A32" s="4" t="s">
        <v>22</v>
      </c>
      <c r="B32" s="2">
        <f>(correct!B32/(correct!B32+incorrect!B32))*100</f>
        <v>88.888888888888886</v>
      </c>
      <c r="C32" s="2">
        <f>(correct!C32/(correct!C32+incorrect!C32))*100</f>
        <v>80.851063829787222</v>
      </c>
      <c r="D32" s="2">
        <f>(correct!D32/(correct!D32+incorrect!D32))*100</f>
        <v>75.555555555555557</v>
      </c>
      <c r="E32" s="2">
        <f>(correct!E32/(correct!E32+incorrect!E32))*100</f>
        <v>93.333333333333329</v>
      </c>
      <c r="F32" s="2">
        <f>(correct!F32/(correct!F32+incorrect!F32))*100</f>
        <v>84.782608695652172</v>
      </c>
      <c r="G32" s="2">
        <f>(correct!G32/(correct!G32+incorrect!G32))*100</f>
        <v>75</v>
      </c>
      <c r="H32" s="2">
        <f t="shared" si="1"/>
        <v>83.068575050536197</v>
      </c>
    </row>
    <row r="33" spans="1:8" x14ac:dyDescent="0.7">
      <c r="A33" s="4" t="s">
        <v>23</v>
      </c>
      <c r="B33" s="2">
        <f>(correct!B33/(correct!B33+incorrect!B33))*100</f>
        <v>84.615384615384613</v>
      </c>
      <c r="C33" s="2">
        <f>(correct!C33/(correct!C33+incorrect!C33))*100</f>
        <v>94.871794871794862</v>
      </c>
      <c r="D33" s="2">
        <f>(correct!D33/(correct!D33+incorrect!D33))*100</f>
        <v>92.5</v>
      </c>
      <c r="E33" s="2">
        <f>(correct!E33/(correct!E33+incorrect!E33))*100</f>
        <v>82.978723404255319</v>
      </c>
      <c r="F33" s="2">
        <f>(correct!F33/(correct!F33+incorrect!F33))*100</f>
        <v>89.361702127659569</v>
      </c>
      <c r="G33" s="2">
        <f>(correct!G33/(correct!G33+incorrect!G33))*100</f>
        <v>96.15384615384616</v>
      </c>
      <c r="H33" s="2">
        <f t="shared" si="1"/>
        <v>90.080241862156754</v>
      </c>
    </row>
    <row r="34" spans="1:8" x14ac:dyDescent="0.7">
      <c r="A34" s="4" t="s">
        <v>24</v>
      </c>
      <c r="B34" s="2">
        <f>(correct!B34/(correct!B34+incorrect!B34))*100</f>
        <v>82.608695652173907</v>
      </c>
      <c r="C34" s="2">
        <f>(correct!C34/(correct!C34+incorrect!C34))*100</f>
        <v>76.666666666666671</v>
      </c>
      <c r="D34" s="2">
        <f>(correct!D34/(correct!D34+incorrect!D34))*100</f>
        <v>76</v>
      </c>
      <c r="E34" s="2">
        <f>(correct!E34/(correct!E34+incorrect!E34))*100</f>
        <v>68.571428571428569</v>
      </c>
      <c r="F34" s="2">
        <f>(correct!F34/(correct!F34+incorrect!F34))*100</f>
        <v>62.068965517241381</v>
      </c>
      <c r="G34" s="2">
        <f>(correct!G34/(correct!G34+incorrect!G34))*100</f>
        <v>66.666666666666657</v>
      </c>
      <c r="H34" s="2">
        <f t="shared" si="1"/>
        <v>72.097070512362862</v>
      </c>
    </row>
    <row r="35" spans="1:8" x14ac:dyDescent="0.7">
      <c r="A35" s="4" t="s">
        <v>25</v>
      </c>
      <c r="B35" s="2">
        <f>(correct!B35/(correct!B35+incorrect!B35))*100</f>
        <v>93.333333333333329</v>
      </c>
      <c r="C35" s="2">
        <f>(correct!C35/(correct!C35+incorrect!C35))*100</f>
        <v>85.18518518518519</v>
      </c>
      <c r="D35" s="2">
        <f>(correct!D35/(correct!D35+incorrect!D35))*100</f>
        <v>76.923076923076934</v>
      </c>
      <c r="E35" s="2">
        <f>(correct!E35/(correct!E35+incorrect!E35))*100</f>
        <v>78.787878787878782</v>
      </c>
      <c r="F35" s="2">
        <f>(correct!F35/(correct!F35+incorrect!F35))*100</f>
        <v>95.454545454545453</v>
      </c>
      <c r="G35" s="2">
        <f>(correct!G35/(correct!G35+incorrect!G35))*100</f>
        <v>86.666666666666671</v>
      </c>
      <c r="H35" s="2">
        <f t="shared" si="1"/>
        <v>86.058447725114391</v>
      </c>
    </row>
    <row r="36" spans="1:8" x14ac:dyDescent="0.7">
      <c r="A36" s="4" t="s">
        <v>40</v>
      </c>
      <c r="B36" s="2">
        <f>(correct!B36/(correct!B36+incorrect!B36))*100</f>
        <v>71.428571428571431</v>
      </c>
      <c r="C36" s="2">
        <f>(correct!C36/(correct!C36+incorrect!C36))*100</f>
        <v>70.967741935483872</v>
      </c>
      <c r="D36" s="2">
        <f>(correct!D36/(correct!D36+incorrect!D36))*100</f>
        <v>77.272727272727266</v>
      </c>
      <c r="E36" s="2">
        <f>(correct!E36/(correct!E36+incorrect!E36))*100</f>
        <v>72.41379310344827</v>
      </c>
      <c r="F36" s="2">
        <f>(correct!F36/(correct!F36+incorrect!F36))*100</f>
        <v>77.777777777777786</v>
      </c>
      <c r="G36" s="2">
        <f>(correct!G36/(correct!G36+incorrect!G36))*100</f>
        <v>82.857142857142861</v>
      </c>
      <c r="H36" s="2">
        <f t="shared" ref="H36:H38" si="2">AVERAGE(B36:G36)</f>
        <v>75.452959062525238</v>
      </c>
    </row>
    <row r="37" spans="1:8" x14ac:dyDescent="0.7">
      <c r="A37" s="4" t="s">
        <v>47</v>
      </c>
      <c r="B37" s="2">
        <f>(correct!B37/(correct!B37+incorrect!B37))*100</f>
        <v>80</v>
      </c>
      <c r="C37" s="2">
        <f>(correct!C37/(correct!C37+incorrect!C37))*100</f>
        <v>81.25</v>
      </c>
      <c r="D37" s="2">
        <f>(correct!D37/(correct!D37+incorrect!D37))*100</f>
        <v>79.310344827586206</v>
      </c>
      <c r="E37" s="2">
        <f>(correct!E37/(correct!E37+incorrect!E37))*100</f>
        <v>75</v>
      </c>
      <c r="F37" s="2">
        <f>(correct!F37/(correct!F37+incorrect!F37))*100</f>
        <v>62.5</v>
      </c>
      <c r="G37" s="2">
        <f>(correct!G37/(correct!G37+incorrect!G37))*100</f>
        <v>90.625</v>
      </c>
      <c r="H37" s="2">
        <f t="shared" si="2"/>
        <v>78.114224137931032</v>
      </c>
    </row>
    <row r="38" spans="1:8" x14ac:dyDescent="0.7">
      <c r="A38" s="4" t="s">
        <v>45</v>
      </c>
      <c r="B38" s="2">
        <f>(correct!B38/(correct!B38+incorrect!B38))*100</f>
        <v>63.636363636363633</v>
      </c>
      <c r="C38" s="2">
        <f>(correct!C38/(correct!C38+incorrect!C38))*100</f>
        <v>73.076923076923066</v>
      </c>
      <c r="D38" s="2">
        <f>(correct!D38/(correct!D38+incorrect!D38))*100</f>
        <v>92.10526315789474</v>
      </c>
      <c r="E38" s="2">
        <f>(correct!E38/(correct!E38+incorrect!E38))*100</f>
        <v>85.365853658536579</v>
      </c>
      <c r="F38" s="2">
        <f>(correct!F38/(correct!F38+incorrect!F38))*100</f>
        <v>77.777777777777786</v>
      </c>
      <c r="G38" s="2">
        <f>(correct!G38/(correct!G38+incorrect!G38))*100</f>
        <v>100</v>
      </c>
      <c r="H38" s="2">
        <f t="shared" si="2"/>
        <v>81.993696884582633</v>
      </c>
    </row>
    <row r="39" spans="1:8" x14ac:dyDescent="0.7">
      <c r="H39" s="2"/>
    </row>
    <row r="40" spans="1:8" x14ac:dyDescent="0.7">
      <c r="H40" s="2"/>
    </row>
    <row r="41" spans="1:8" x14ac:dyDescent="0.7">
      <c r="A41" t="s">
        <v>78</v>
      </c>
      <c r="H41" s="2">
        <f>AVERAGE(H23:H39)</f>
        <v>81.337987029627129</v>
      </c>
    </row>
    <row r="42" spans="1:8" x14ac:dyDescent="0.7">
      <c r="A42" t="s">
        <v>12</v>
      </c>
      <c r="H42" s="2">
        <f>STDEV(H23:H39)/(SQRT(COUNT(H23:H39)))</f>
        <v>1.5446553180721581</v>
      </c>
    </row>
    <row r="43" spans="1:8" x14ac:dyDescent="0.7">
      <c r="H43" s="2"/>
    </row>
    <row r="46" spans="1:8" x14ac:dyDescent="0.7">
      <c r="E46" t="s">
        <v>66</v>
      </c>
      <c r="F46" t="s">
        <v>35</v>
      </c>
      <c r="G46" t="s">
        <v>27</v>
      </c>
    </row>
    <row r="47" spans="1:8" x14ac:dyDescent="0.7">
      <c r="B47" s="2"/>
      <c r="C47" s="2"/>
      <c r="D47" s="2"/>
      <c r="E47" s="2" t="s">
        <v>50</v>
      </c>
      <c r="F47" s="2">
        <f>H18</f>
        <v>84.551976165835441</v>
      </c>
      <c r="G47" s="2">
        <f>H19</f>
        <v>1.7954310772439888</v>
      </c>
    </row>
    <row r="48" spans="1:8" x14ac:dyDescent="0.7">
      <c r="B48" s="2"/>
      <c r="C48" s="2"/>
      <c r="D48" s="2"/>
      <c r="E48" s="2" t="s">
        <v>52</v>
      </c>
      <c r="F48" s="2">
        <f>H41</f>
        <v>81.337987029627129</v>
      </c>
      <c r="G48" s="2">
        <f>H42</f>
        <v>1.5446553180721581</v>
      </c>
    </row>
  </sheetData>
  <mergeCells count="2">
    <mergeCell ref="B2:G2"/>
    <mergeCell ref="B21:G21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8"/>
  <sheetViews>
    <sheetView topLeftCell="A22" zoomScale="60" zoomScaleNormal="60" workbookViewId="0">
      <selection activeCell="A42" sqref="A42"/>
    </sheetView>
  </sheetViews>
  <sheetFormatPr defaultRowHeight="17.649999999999999" x14ac:dyDescent="0.7"/>
  <sheetData>
    <row r="1" spans="1:8" x14ac:dyDescent="0.7">
      <c r="A1" t="s">
        <v>30</v>
      </c>
    </row>
    <row r="2" spans="1:8" x14ac:dyDescent="0.7">
      <c r="B2" s="9" t="s">
        <v>80</v>
      </c>
      <c r="C2" s="9"/>
      <c r="D2" s="9"/>
      <c r="E2" s="9"/>
      <c r="F2" s="9"/>
      <c r="G2" s="9"/>
    </row>
    <row r="3" spans="1:8" x14ac:dyDescent="0.7">
      <c r="A3" t="s">
        <v>51</v>
      </c>
      <c r="B3" s="5" t="s">
        <v>54</v>
      </c>
      <c r="C3" s="5" t="s">
        <v>56</v>
      </c>
      <c r="D3" s="5" t="s">
        <v>58</v>
      </c>
      <c r="E3" s="5" t="s">
        <v>60</v>
      </c>
      <c r="F3" s="5" t="s">
        <v>62</v>
      </c>
      <c r="G3" s="5" t="s">
        <v>64</v>
      </c>
      <c r="H3" t="s">
        <v>78</v>
      </c>
    </row>
    <row r="4" spans="1:8" x14ac:dyDescent="0.7">
      <c r="A4" s="4" t="s">
        <v>0</v>
      </c>
      <c r="B4">
        <v>100</v>
      </c>
      <c r="C4">
        <v>100</v>
      </c>
      <c r="D4">
        <v>100</v>
      </c>
      <c r="E4">
        <v>99</v>
      </c>
      <c r="F4">
        <v>98</v>
      </c>
      <c r="G4">
        <v>100</v>
      </c>
      <c r="H4" s="2">
        <f>AVERAGE(B4:G4)</f>
        <v>99.5</v>
      </c>
    </row>
    <row r="5" spans="1:8" x14ac:dyDescent="0.7">
      <c r="A5" s="4" t="s">
        <v>1</v>
      </c>
      <c r="B5">
        <v>81</v>
      </c>
      <c r="C5">
        <v>61</v>
      </c>
      <c r="D5">
        <v>66</v>
      </c>
      <c r="E5">
        <v>67</v>
      </c>
      <c r="F5">
        <v>73</v>
      </c>
      <c r="G5">
        <v>91</v>
      </c>
      <c r="H5" s="2">
        <f t="shared" ref="H5:H15" si="0">AVERAGE(B5:G5)</f>
        <v>73.166666666666671</v>
      </c>
    </row>
    <row r="6" spans="1:8" x14ac:dyDescent="0.7">
      <c r="A6" s="4" t="s">
        <v>2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 s="2">
        <f t="shared" si="0"/>
        <v>100</v>
      </c>
    </row>
    <row r="7" spans="1:8" x14ac:dyDescent="0.7">
      <c r="A7" s="4" t="s">
        <v>3</v>
      </c>
      <c r="B7">
        <v>100</v>
      </c>
      <c r="C7">
        <v>100</v>
      </c>
      <c r="D7">
        <v>92</v>
      </c>
      <c r="E7">
        <v>98</v>
      </c>
      <c r="F7">
        <v>100</v>
      </c>
      <c r="G7">
        <v>100</v>
      </c>
      <c r="H7" s="2">
        <f t="shared" si="0"/>
        <v>98.333333333333329</v>
      </c>
    </row>
    <row r="8" spans="1:8" x14ac:dyDescent="0.7">
      <c r="A8" s="4" t="s">
        <v>4</v>
      </c>
      <c r="B8">
        <v>89</v>
      </c>
      <c r="C8">
        <v>73</v>
      </c>
      <c r="D8">
        <v>74</v>
      </c>
      <c r="E8">
        <v>81</v>
      </c>
      <c r="F8">
        <v>69</v>
      </c>
      <c r="G8">
        <v>66</v>
      </c>
      <c r="H8" s="2">
        <f t="shared" si="0"/>
        <v>75.333333333333329</v>
      </c>
    </row>
    <row r="9" spans="1:8" x14ac:dyDescent="0.7">
      <c r="A9" s="4" t="s">
        <v>5</v>
      </c>
      <c r="B9">
        <v>100</v>
      </c>
      <c r="C9">
        <v>100</v>
      </c>
      <c r="D9">
        <v>100</v>
      </c>
      <c r="E9">
        <v>100</v>
      </c>
      <c r="F9">
        <v>100</v>
      </c>
      <c r="G9">
        <v>100</v>
      </c>
      <c r="H9" s="2">
        <f t="shared" si="0"/>
        <v>100</v>
      </c>
    </row>
    <row r="10" spans="1:8" x14ac:dyDescent="0.7">
      <c r="A10" s="4" t="s">
        <v>6</v>
      </c>
      <c r="B10">
        <v>100</v>
      </c>
      <c r="C10">
        <v>100</v>
      </c>
      <c r="D10">
        <v>100</v>
      </c>
      <c r="E10">
        <v>79</v>
      </c>
      <c r="F10">
        <v>100</v>
      </c>
      <c r="G10">
        <v>100</v>
      </c>
      <c r="H10" s="2">
        <f t="shared" si="0"/>
        <v>96.5</v>
      </c>
    </row>
    <row r="11" spans="1:8" x14ac:dyDescent="0.7">
      <c r="A11" s="4" t="s">
        <v>7</v>
      </c>
      <c r="B11">
        <v>85</v>
      </c>
      <c r="C11">
        <v>90</v>
      </c>
      <c r="D11">
        <v>94</v>
      </c>
      <c r="E11">
        <v>95</v>
      </c>
      <c r="F11">
        <v>100</v>
      </c>
      <c r="G11">
        <v>100</v>
      </c>
      <c r="H11" s="2">
        <f t="shared" si="0"/>
        <v>94</v>
      </c>
    </row>
    <row r="12" spans="1:8" x14ac:dyDescent="0.7">
      <c r="A12" s="4" t="s">
        <v>8</v>
      </c>
      <c r="B12">
        <v>96</v>
      </c>
      <c r="C12">
        <v>100</v>
      </c>
      <c r="D12">
        <v>96</v>
      </c>
      <c r="E12">
        <v>96</v>
      </c>
      <c r="F12">
        <v>89</v>
      </c>
      <c r="G12">
        <v>100</v>
      </c>
      <c r="H12" s="2">
        <f t="shared" si="0"/>
        <v>96.166666666666671</v>
      </c>
    </row>
    <row r="13" spans="1:8" x14ac:dyDescent="0.7">
      <c r="A13" s="4" t="s">
        <v>9</v>
      </c>
      <c r="B13">
        <v>100</v>
      </c>
      <c r="C13">
        <v>100</v>
      </c>
      <c r="D13">
        <v>100</v>
      </c>
      <c r="E13">
        <v>100</v>
      </c>
      <c r="F13">
        <v>93</v>
      </c>
      <c r="G13">
        <v>93</v>
      </c>
      <c r="H13" s="2">
        <f t="shared" si="0"/>
        <v>97.666666666666671</v>
      </c>
    </row>
    <row r="14" spans="1:8" x14ac:dyDescent="0.7">
      <c r="A14" s="4" t="s">
        <v>10</v>
      </c>
      <c r="B14">
        <v>79</v>
      </c>
      <c r="C14">
        <v>96</v>
      </c>
      <c r="D14">
        <v>89</v>
      </c>
      <c r="E14">
        <v>85</v>
      </c>
      <c r="F14">
        <v>75</v>
      </c>
      <c r="G14">
        <v>100</v>
      </c>
      <c r="H14" s="2">
        <f t="shared" si="0"/>
        <v>87.333333333333329</v>
      </c>
    </row>
    <row r="15" spans="1:8" x14ac:dyDescent="0.7">
      <c r="A15" s="4" t="s">
        <v>11</v>
      </c>
      <c r="B15">
        <v>100</v>
      </c>
      <c r="C15">
        <v>100</v>
      </c>
      <c r="D15">
        <v>100</v>
      </c>
      <c r="E15">
        <v>100</v>
      </c>
      <c r="F15">
        <v>100</v>
      </c>
      <c r="G15">
        <v>100</v>
      </c>
      <c r="H15" s="2">
        <f t="shared" si="0"/>
        <v>100</v>
      </c>
    </row>
    <row r="16" spans="1:8" x14ac:dyDescent="0.7">
      <c r="H16" s="2"/>
    </row>
    <row r="17" spans="1:8" x14ac:dyDescent="0.7">
      <c r="H17" s="2"/>
    </row>
    <row r="18" spans="1:8" x14ac:dyDescent="0.7">
      <c r="A18" t="s">
        <v>78</v>
      </c>
      <c r="H18" s="2">
        <f>AVERAGE(H4:H15)</f>
        <v>93.166666666666671</v>
      </c>
    </row>
    <row r="19" spans="1:8" x14ac:dyDescent="0.7">
      <c r="A19" t="s">
        <v>12</v>
      </c>
      <c r="H19" s="2">
        <f>STDEV(H4:H15)/(SQRT(COUNT(H4:H15)))</f>
        <v>2.7524094128159016</v>
      </c>
    </row>
    <row r="20" spans="1:8" x14ac:dyDescent="0.7">
      <c r="H20" s="2"/>
    </row>
    <row r="21" spans="1:8" x14ac:dyDescent="0.7">
      <c r="B21" s="9" t="s">
        <v>80</v>
      </c>
      <c r="C21" s="9"/>
      <c r="D21" s="9"/>
      <c r="E21" s="9"/>
      <c r="F21" s="9"/>
      <c r="G21" s="9"/>
      <c r="H21" s="2"/>
    </row>
    <row r="22" spans="1:8" x14ac:dyDescent="0.7">
      <c r="A22" t="s">
        <v>53</v>
      </c>
      <c r="B22" s="5" t="s">
        <v>54</v>
      </c>
      <c r="C22" s="5" t="s">
        <v>56</v>
      </c>
      <c r="D22" s="5" t="s">
        <v>58</v>
      </c>
      <c r="E22" s="5" t="s">
        <v>60</v>
      </c>
      <c r="F22" s="5" t="s">
        <v>62</v>
      </c>
      <c r="G22" s="5" t="s">
        <v>64</v>
      </c>
      <c r="H22" s="2" t="s">
        <v>77</v>
      </c>
    </row>
    <row r="23" spans="1:8" x14ac:dyDescent="0.7">
      <c r="A23" s="4" t="s">
        <v>13</v>
      </c>
      <c r="B23">
        <v>85</v>
      </c>
      <c r="C23">
        <v>81</v>
      </c>
      <c r="D23">
        <v>65</v>
      </c>
      <c r="E23">
        <v>83</v>
      </c>
      <c r="F23">
        <v>88</v>
      </c>
      <c r="G23">
        <v>95</v>
      </c>
      <c r="H23" s="2">
        <f>AVERAGE(B23:G23)</f>
        <v>82.833333333333329</v>
      </c>
    </row>
    <row r="24" spans="1:8" x14ac:dyDescent="0.7">
      <c r="A24" s="4" t="s">
        <v>14</v>
      </c>
      <c r="B24">
        <v>100</v>
      </c>
      <c r="C24">
        <v>94</v>
      </c>
      <c r="D24">
        <v>95</v>
      </c>
      <c r="E24">
        <v>95</v>
      </c>
      <c r="F24">
        <v>99</v>
      </c>
      <c r="G24">
        <v>100</v>
      </c>
      <c r="H24" s="2">
        <f t="shared" ref="H24:H38" si="1">AVERAGE(B24:G24)</f>
        <v>97.166666666666671</v>
      </c>
    </row>
    <row r="25" spans="1:8" x14ac:dyDescent="0.7">
      <c r="A25" s="4" t="s">
        <v>15</v>
      </c>
      <c r="B25">
        <v>72</v>
      </c>
      <c r="C25">
        <v>91</v>
      </c>
      <c r="D25">
        <v>100</v>
      </c>
      <c r="E25">
        <v>92</v>
      </c>
      <c r="F25">
        <v>100</v>
      </c>
      <c r="G25">
        <v>100</v>
      </c>
      <c r="H25" s="2">
        <f t="shared" si="1"/>
        <v>92.5</v>
      </c>
    </row>
    <row r="26" spans="1:8" x14ac:dyDescent="0.7">
      <c r="A26" s="4" t="s">
        <v>16</v>
      </c>
      <c r="B26">
        <v>92</v>
      </c>
      <c r="C26">
        <v>93</v>
      </c>
      <c r="D26">
        <v>77</v>
      </c>
      <c r="E26">
        <v>97</v>
      </c>
      <c r="F26">
        <v>100</v>
      </c>
      <c r="G26">
        <v>100</v>
      </c>
      <c r="H26" s="2">
        <f t="shared" si="1"/>
        <v>93.166666666666671</v>
      </c>
    </row>
    <row r="27" spans="1:8" x14ac:dyDescent="0.7">
      <c r="A27" s="4" t="s">
        <v>17</v>
      </c>
      <c r="B27">
        <v>92</v>
      </c>
      <c r="C27">
        <v>100</v>
      </c>
      <c r="D27">
        <v>85</v>
      </c>
      <c r="E27">
        <v>100</v>
      </c>
      <c r="F27">
        <v>90</v>
      </c>
      <c r="G27">
        <v>96</v>
      </c>
      <c r="H27" s="2">
        <f t="shared" si="1"/>
        <v>93.833333333333329</v>
      </c>
    </row>
    <row r="28" spans="1:8" x14ac:dyDescent="0.7">
      <c r="A28" s="4" t="s">
        <v>18</v>
      </c>
      <c r="B28">
        <v>75</v>
      </c>
      <c r="C28">
        <v>97</v>
      </c>
      <c r="D28">
        <v>85</v>
      </c>
      <c r="E28">
        <v>100</v>
      </c>
      <c r="F28">
        <v>100</v>
      </c>
      <c r="G28">
        <v>93</v>
      </c>
      <c r="H28" s="2">
        <f t="shared" si="1"/>
        <v>91.666666666666671</v>
      </c>
    </row>
    <row r="29" spans="1:8" x14ac:dyDescent="0.7">
      <c r="A29" s="4" t="s">
        <v>19</v>
      </c>
      <c r="B29">
        <v>83</v>
      </c>
      <c r="C29">
        <v>67</v>
      </c>
      <c r="D29">
        <v>74</v>
      </c>
      <c r="E29">
        <v>73</v>
      </c>
      <c r="F29">
        <v>77</v>
      </c>
      <c r="G29">
        <v>98</v>
      </c>
      <c r="H29" s="2">
        <f t="shared" si="1"/>
        <v>78.666666666666671</v>
      </c>
    </row>
    <row r="30" spans="1:8" x14ac:dyDescent="0.7">
      <c r="A30" s="4" t="s">
        <v>20</v>
      </c>
      <c r="B30">
        <v>73</v>
      </c>
      <c r="C30">
        <v>83</v>
      </c>
      <c r="D30">
        <v>78</v>
      </c>
      <c r="E30">
        <v>60</v>
      </c>
      <c r="F30">
        <v>66</v>
      </c>
      <c r="G30">
        <v>65</v>
      </c>
      <c r="H30" s="2">
        <f t="shared" si="1"/>
        <v>70.833333333333329</v>
      </c>
    </row>
    <row r="31" spans="1:8" x14ac:dyDescent="0.7">
      <c r="A31" s="4" t="s">
        <v>21</v>
      </c>
      <c r="B31">
        <v>99</v>
      </c>
      <c r="C31">
        <v>97</v>
      </c>
      <c r="D31">
        <v>100</v>
      </c>
      <c r="E31">
        <v>100</v>
      </c>
      <c r="F31">
        <v>100</v>
      </c>
      <c r="G31">
        <v>93</v>
      </c>
      <c r="H31" s="2">
        <f t="shared" si="1"/>
        <v>98.166666666666671</v>
      </c>
    </row>
    <row r="32" spans="1:8" x14ac:dyDescent="0.7">
      <c r="A32" s="4" t="s">
        <v>22</v>
      </c>
      <c r="B32">
        <v>75</v>
      </c>
      <c r="C32">
        <v>76</v>
      </c>
      <c r="D32">
        <v>86</v>
      </c>
      <c r="E32">
        <v>77</v>
      </c>
      <c r="F32">
        <v>76</v>
      </c>
      <c r="G32">
        <v>77</v>
      </c>
      <c r="H32" s="2">
        <f t="shared" si="1"/>
        <v>77.833333333333329</v>
      </c>
    </row>
    <row r="33" spans="1:8" x14ac:dyDescent="0.7">
      <c r="A33" s="4" t="s">
        <v>23</v>
      </c>
      <c r="B33">
        <v>54</v>
      </c>
      <c r="C33">
        <v>81</v>
      </c>
      <c r="D33">
        <v>86</v>
      </c>
      <c r="E33">
        <v>76</v>
      </c>
      <c r="F33">
        <v>75</v>
      </c>
      <c r="G33">
        <v>83</v>
      </c>
      <c r="H33" s="2">
        <f t="shared" si="1"/>
        <v>75.833333333333329</v>
      </c>
    </row>
    <row r="34" spans="1:8" x14ac:dyDescent="0.7">
      <c r="A34" s="4" t="s">
        <v>24</v>
      </c>
      <c r="B34">
        <v>59</v>
      </c>
      <c r="C34">
        <v>82</v>
      </c>
      <c r="D34">
        <v>76</v>
      </c>
      <c r="E34">
        <v>99</v>
      </c>
      <c r="F34">
        <v>97</v>
      </c>
      <c r="G34">
        <v>63</v>
      </c>
      <c r="H34" s="2">
        <f t="shared" si="1"/>
        <v>79.333333333333329</v>
      </c>
    </row>
    <row r="35" spans="1:8" x14ac:dyDescent="0.7">
      <c r="A35" s="4" t="s">
        <v>25</v>
      </c>
      <c r="B35">
        <v>82</v>
      </c>
      <c r="C35">
        <v>90</v>
      </c>
      <c r="D35">
        <v>81</v>
      </c>
      <c r="E35">
        <v>98</v>
      </c>
      <c r="F35">
        <v>98</v>
      </c>
      <c r="G35">
        <v>88</v>
      </c>
      <c r="H35" s="2">
        <f t="shared" si="1"/>
        <v>89.5</v>
      </c>
    </row>
    <row r="36" spans="1:8" x14ac:dyDescent="0.7">
      <c r="A36" s="4" t="s">
        <v>40</v>
      </c>
      <c r="B36">
        <v>100</v>
      </c>
      <c r="C36">
        <v>93</v>
      </c>
      <c r="D36">
        <v>74</v>
      </c>
      <c r="E36">
        <v>81</v>
      </c>
      <c r="F36">
        <v>86</v>
      </c>
      <c r="G36">
        <v>86</v>
      </c>
      <c r="H36" s="2">
        <f t="shared" si="1"/>
        <v>86.666666666666671</v>
      </c>
    </row>
    <row r="37" spans="1:8" x14ac:dyDescent="0.7">
      <c r="A37" s="4" t="s">
        <v>44</v>
      </c>
      <c r="B37">
        <v>83</v>
      </c>
      <c r="C37">
        <v>80</v>
      </c>
      <c r="D37">
        <v>66</v>
      </c>
      <c r="E37">
        <v>81</v>
      </c>
      <c r="F37">
        <v>93</v>
      </c>
      <c r="G37">
        <v>73</v>
      </c>
      <c r="H37" s="2">
        <f t="shared" si="1"/>
        <v>79.333333333333329</v>
      </c>
    </row>
    <row r="38" spans="1:8" x14ac:dyDescent="0.7">
      <c r="A38" s="4" t="s">
        <v>46</v>
      </c>
      <c r="B38">
        <v>48</v>
      </c>
      <c r="C38">
        <v>66</v>
      </c>
      <c r="D38">
        <v>79</v>
      </c>
      <c r="E38">
        <v>91</v>
      </c>
      <c r="F38">
        <v>95</v>
      </c>
      <c r="G38">
        <v>80</v>
      </c>
      <c r="H38" s="2">
        <f t="shared" si="1"/>
        <v>76.5</v>
      </c>
    </row>
    <row r="39" spans="1:8" x14ac:dyDescent="0.7">
      <c r="H39" s="2"/>
    </row>
    <row r="40" spans="1:8" x14ac:dyDescent="0.7">
      <c r="H40" s="2"/>
    </row>
    <row r="41" spans="1:8" x14ac:dyDescent="0.7">
      <c r="A41" t="s">
        <v>76</v>
      </c>
      <c r="H41" s="2">
        <f>AVERAGE(H23:H39)</f>
        <v>85.239583333333329</v>
      </c>
    </row>
    <row r="42" spans="1:8" x14ac:dyDescent="0.7">
      <c r="A42" t="s">
        <v>12</v>
      </c>
      <c r="H42" s="2">
        <f>STDEV(H23:H39)/(SQRT(COUNT(H23:H39)))</f>
        <v>2.1469707745902009</v>
      </c>
    </row>
    <row r="46" spans="1:8" x14ac:dyDescent="0.7">
      <c r="A46" s="2"/>
      <c r="B46" s="2"/>
      <c r="C46" s="2"/>
      <c r="D46" s="2"/>
      <c r="E46" s="2" t="s">
        <v>69</v>
      </c>
      <c r="F46" s="2" t="s">
        <v>34</v>
      </c>
      <c r="G46" s="2" t="s">
        <v>27</v>
      </c>
    </row>
    <row r="47" spans="1:8" x14ac:dyDescent="0.7">
      <c r="A47" s="2"/>
      <c r="B47" s="2"/>
      <c r="C47" s="2"/>
      <c r="D47" s="2"/>
      <c r="E47" s="2" t="s">
        <v>50</v>
      </c>
      <c r="F47" s="2">
        <f>H18</f>
        <v>93.166666666666671</v>
      </c>
      <c r="G47" s="2">
        <f>H19</f>
        <v>2.7524094128159016</v>
      </c>
    </row>
    <row r="48" spans="1:8" x14ac:dyDescent="0.7">
      <c r="A48" s="2"/>
      <c r="B48" s="2"/>
      <c r="C48" s="2"/>
      <c r="D48" s="2"/>
      <c r="E48" s="2" t="s">
        <v>52</v>
      </c>
      <c r="F48" s="2">
        <f>H41</f>
        <v>85.239583333333329</v>
      </c>
      <c r="G48" s="2">
        <f>H42</f>
        <v>2.1469707745902009</v>
      </c>
    </row>
  </sheetData>
  <mergeCells count="2">
    <mergeCell ref="B2:G2"/>
    <mergeCell ref="B21:G21"/>
  </mergeCells>
  <phoneticPr fontId="1"/>
  <pageMargins left="0.25" right="0.25" top="0.75" bottom="0.75" header="0.3" footer="0.3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topLeftCell="A10" zoomScale="40" zoomScaleNormal="40" workbookViewId="0">
      <selection activeCell="F48" sqref="F48"/>
    </sheetView>
  </sheetViews>
  <sheetFormatPr defaultRowHeight="17.649999999999999" x14ac:dyDescent="0.7"/>
  <sheetData>
    <row r="1" spans="1:8" x14ac:dyDescent="0.7">
      <c r="A1" t="s">
        <v>74</v>
      </c>
    </row>
    <row r="2" spans="1:8" x14ac:dyDescent="0.7">
      <c r="B2" s="9" t="s">
        <v>80</v>
      </c>
      <c r="C2" s="9"/>
      <c r="D2" s="9"/>
      <c r="E2" s="9"/>
      <c r="F2" s="9"/>
      <c r="G2" s="9"/>
    </row>
    <row r="3" spans="1:8" x14ac:dyDescent="0.7">
      <c r="A3" t="s">
        <v>67</v>
      </c>
      <c r="B3" s="5" t="s">
        <v>54</v>
      </c>
      <c r="C3" s="5" t="s">
        <v>56</v>
      </c>
      <c r="D3" s="5" t="s">
        <v>58</v>
      </c>
      <c r="E3" s="5" t="s">
        <v>60</v>
      </c>
      <c r="F3" s="5" t="s">
        <v>62</v>
      </c>
      <c r="G3" s="5" t="s">
        <v>64</v>
      </c>
      <c r="H3" t="s">
        <v>78</v>
      </c>
    </row>
    <row r="4" spans="1:8" x14ac:dyDescent="0.7">
      <c r="A4" s="4" t="s">
        <v>0</v>
      </c>
      <c r="B4" s="3">
        <f>(omission!B4/(correct!B4+incorrect!B4+omission!B4))*100</f>
        <v>62</v>
      </c>
      <c r="C4" s="3">
        <f>(omission!C4/(correct!C4+incorrect!C4+omission!C4))*100</f>
        <v>47</v>
      </c>
      <c r="D4" s="3">
        <f>(omission!D4/(correct!D4+incorrect!D4+omission!D4))*100</f>
        <v>51</v>
      </c>
      <c r="E4" s="3">
        <f>(omission!E4/(correct!E4+incorrect!E4+omission!E4))*100</f>
        <v>47.474747474747474</v>
      </c>
      <c r="F4" s="3">
        <f>(omission!F4/(correct!F4+incorrect!F4+omission!F4))*100</f>
        <v>68.367346938775512</v>
      </c>
      <c r="G4" s="3">
        <f>(omission!G4/(correct!G4+incorrect!G4+omission!G4))*100</f>
        <v>68</v>
      </c>
      <c r="H4" s="1">
        <f>AVERAGE(B4:G4)</f>
        <v>57.307015735587164</v>
      </c>
    </row>
    <row r="5" spans="1:8" x14ac:dyDescent="0.7">
      <c r="A5" s="4" t="s">
        <v>1</v>
      </c>
      <c r="B5" s="3">
        <f>(omission!B5/(correct!B5+incorrect!B5+omission!B5))*100</f>
        <v>46.913580246913575</v>
      </c>
      <c r="C5" s="3">
        <f>(omission!C5/(correct!C5+incorrect!C5+omission!C5))*100</f>
        <v>50.819672131147541</v>
      </c>
      <c r="D5" s="3">
        <f>(omission!D5/(correct!D5+incorrect!D5+omission!D5))*100</f>
        <v>53.030303030303031</v>
      </c>
      <c r="E5" s="3">
        <f>(omission!E5/(correct!E5+incorrect!E5+omission!E5))*100</f>
        <v>56.71641791044776</v>
      </c>
      <c r="F5" s="3">
        <f>(omission!F5/(correct!F5+incorrect!F5+omission!F5))*100</f>
        <v>46.575342465753423</v>
      </c>
      <c r="G5" s="3">
        <f>(omission!G5/(correct!G5+incorrect!G5+omission!G5))*100</f>
        <v>54.945054945054949</v>
      </c>
      <c r="H5" s="1">
        <f t="shared" ref="H5:H15" si="0">AVERAGE(B5:G5)</f>
        <v>51.500061788270045</v>
      </c>
    </row>
    <row r="6" spans="1:8" x14ac:dyDescent="0.7">
      <c r="A6" s="4" t="s">
        <v>2</v>
      </c>
      <c r="B6" s="3">
        <f>(omission!B6/(correct!B6+incorrect!B6+omission!B6))*100</f>
        <v>69</v>
      </c>
      <c r="C6" s="3">
        <f>(omission!C6/(correct!C6+incorrect!C6+omission!C6))*100</f>
        <v>73</v>
      </c>
      <c r="D6" s="3">
        <f>(omission!D6/(correct!D6+incorrect!D6+omission!D6))*100</f>
        <v>73</v>
      </c>
      <c r="E6" s="3">
        <f>(omission!E6/(correct!E6+incorrect!E6+omission!E6))*100</f>
        <v>68</v>
      </c>
      <c r="F6" s="3">
        <f>(omission!F6/(correct!F6+incorrect!F6+omission!F6))*100</f>
        <v>61</v>
      </c>
      <c r="G6" s="3">
        <f>(omission!G6/(correct!G6+incorrect!G6+omission!G6))*100</f>
        <v>71</v>
      </c>
      <c r="H6" s="1">
        <f t="shared" si="0"/>
        <v>69.166666666666671</v>
      </c>
    </row>
    <row r="7" spans="1:8" x14ac:dyDescent="0.7">
      <c r="A7" s="4" t="s">
        <v>3</v>
      </c>
      <c r="B7" s="3">
        <f>(omission!B7/(correct!B7+incorrect!B7+omission!B7))*100</f>
        <v>65</v>
      </c>
      <c r="C7" s="3">
        <f>(omission!C7/(correct!C7+incorrect!C7+omission!C7))*100</f>
        <v>53</v>
      </c>
      <c r="D7" s="3">
        <f>(omission!D7/(correct!D7+incorrect!D7+omission!D7))*100</f>
        <v>65.217391304347828</v>
      </c>
      <c r="E7" s="3">
        <f>(omission!E7/(correct!E7+incorrect!E7+omission!E7))*100</f>
        <v>78.571428571428569</v>
      </c>
      <c r="F7" s="3">
        <f>(omission!F7/(correct!F7+incorrect!F7+omission!F7))*100</f>
        <v>76</v>
      </c>
      <c r="G7" s="3">
        <f>(omission!G7/(correct!G7+incorrect!G7+omission!G7))*100</f>
        <v>70</v>
      </c>
      <c r="H7" s="1">
        <f t="shared" si="0"/>
        <v>67.9648033126294</v>
      </c>
    </row>
    <row r="8" spans="1:8" x14ac:dyDescent="0.7">
      <c r="A8" s="4" t="s">
        <v>4</v>
      </c>
      <c r="B8" s="3">
        <f>(omission!B8/(correct!B8+incorrect!B8+omission!B8))*100</f>
        <v>44.943820224719097</v>
      </c>
      <c r="C8" s="3">
        <f>(omission!C8/(correct!C8+incorrect!C8+omission!C8))*100</f>
        <v>49.315068493150683</v>
      </c>
      <c r="D8" s="3">
        <f>(omission!D8/(correct!D8+incorrect!D8+omission!D8))*100</f>
        <v>56.756756756756758</v>
      </c>
      <c r="E8" s="3">
        <f>(omission!E8/(correct!E8+incorrect!E8+omission!E8))*100</f>
        <v>54.320987654320987</v>
      </c>
      <c r="F8" s="3">
        <f>(omission!F8/(correct!F8+incorrect!F8+omission!F8))*100</f>
        <v>26.086956521739129</v>
      </c>
      <c r="G8" s="3">
        <f>(omission!G8/(correct!G8+incorrect!G8+omission!G8))*100</f>
        <v>34.848484848484851</v>
      </c>
      <c r="H8" s="1">
        <f t="shared" si="0"/>
        <v>44.378679083195244</v>
      </c>
    </row>
    <row r="9" spans="1:8" x14ac:dyDescent="0.7">
      <c r="A9" s="4" t="s">
        <v>5</v>
      </c>
      <c r="B9" s="3">
        <f>(omission!B9/(correct!B9+incorrect!B9+omission!B9))*100</f>
        <v>44</v>
      </c>
      <c r="C9" s="3">
        <f>(omission!C9/(correct!C9+incorrect!C9+omission!C9))*100</f>
        <v>45</v>
      </c>
      <c r="D9" s="3">
        <f>(omission!D9/(correct!D9+incorrect!D9+omission!D9))*100</f>
        <v>45</v>
      </c>
      <c r="E9" s="3">
        <f>(omission!E9/(correct!E9+incorrect!E9+omission!E9))*100</f>
        <v>60</v>
      </c>
      <c r="F9" s="3">
        <f>(omission!F9/(correct!F9+incorrect!F9+omission!F9))*100</f>
        <v>51</v>
      </c>
      <c r="G9" s="3">
        <f>(omission!G9/(correct!G9+incorrect!G9+omission!G9))*100</f>
        <v>44</v>
      </c>
      <c r="H9" s="1">
        <f t="shared" si="0"/>
        <v>48.166666666666664</v>
      </c>
    </row>
    <row r="10" spans="1:8" x14ac:dyDescent="0.7">
      <c r="A10" s="4" t="s">
        <v>6</v>
      </c>
      <c r="B10" s="3">
        <f>(omission!B10/(correct!B10+incorrect!B10+omission!B10))*100</f>
        <v>44</v>
      </c>
      <c r="C10" s="3">
        <f>(omission!C10/(correct!C10+incorrect!C10+omission!C10))*100</f>
        <v>32</v>
      </c>
      <c r="D10" s="3">
        <f>(omission!D10/(correct!D10+incorrect!D10+omission!D10))*100</f>
        <v>56.999999999999993</v>
      </c>
      <c r="E10" s="3">
        <f>(omission!E10/(correct!E10+incorrect!E10+omission!E10))*100</f>
        <v>41.77215189873418</v>
      </c>
      <c r="F10" s="3">
        <f>(omission!F10/(correct!F10+incorrect!F10+omission!F10))*100</f>
        <v>31</v>
      </c>
      <c r="G10" s="3">
        <f>(omission!G10/(correct!G10+incorrect!G10+omission!G10))*100</f>
        <v>40</v>
      </c>
      <c r="H10" s="1">
        <f t="shared" si="0"/>
        <v>40.962025316455701</v>
      </c>
    </row>
    <row r="11" spans="1:8" x14ac:dyDescent="0.7">
      <c r="A11" s="4" t="s">
        <v>7</v>
      </c>
      <c r="B11" s="3">
        <f>(omission!B11/(correct!B11+incorrect!B11+omission!B11))*100</f>
        <v>58.82352941176471</v>
      </c>
      <c r="C11" s="3">
        <f>(omission!C11/(correct!C11+incorrect!C11+omission!C11))*100</f>
        <v>71.111111111111114</v>
      </c>
      <c r="D11" s="3">
        <f>(omission!D11/(correct!D11+incorrect!D11+omission!D11))*100</f>
        <v>63.829787234042556</v>
      </c>
      <c r="E11" s="3">
        <f>(omission!E11/(correct!E11+incorrect!E11+omission!E11))*100</f>
        <v>66.315789473684205</v>
      </c>
      <c r="F11" s="3">
        <f>(omission!F11/(correct!F11+incorrect!F11+omission!F11))*100</f>
        <v>66</v>
      </c>
      <c r="G11" s="3">
        <f>(omission!G11/(correct!G11+incorrect!G11+omission!G11))*100</f>
        <v>50</v>
      </c>
      <c r="H11" s="1">
        <f t="shared" si="0"/>
        <v>62.680036205100436</v>
      </c>
    </row>
    <row r="12" spans="1:8" x14ac:dyDescent="0.7">
      <c r="A12" s="4" t="s">
        <v>8</v>
      </c>
      <c r="B12" s="3">
        <f>(omission!B12/(correct!B12+incorrect!B12+omission!B12))*100</f>
        <v>78.125</v>
      </c>
      <c r="C12" s="3">
        <f>(omission!C12/(correct!C12+incorrect!C12+omission!C12))*100</f>
        <v>71</v>
      </c>
      <c r="D12" s="3">
        <f>(omission!D12/(correct!D12+incorrect!D12+omission!D12))*100</f>
        <v>60.416666666666664</v>
      </c>
      <c r="E12" s="3">
        <f>(omission!E12/(correct!E12+incorrect!E12+omission!E12))*100</f>
        <v>60.416666666666664</v>
      </c>
      <c r="F12" s="3">
        <f>(omission!F12/(correct!F12+incorrect!F12+omission!F12))*100</f>
        <v>51.68539325842697</v>
      </c>
      <c r="G12" s="3">
        <f>(omission!G12/(correct!G12+incorrect!G12+omission!G12))*100</f>
        <v>56.999999999999993</v>
      </c>
      <c r="H12" s="1">
        <f t="shared" si="0"/>
        <v>63.107287765293385</v>
      </c>
    </row>
    <row r="13" spans="1:8" x14ac:dyDescent="0.7">
      <c r="A13" s="4" t="s">
        <v>9</v>
      </c>
      <c r="B13" s="3">
        <f>(omission!B13/(correct!B13+incorrect!B13+omission!B13))*100</f>
        <v>56.000000000000007</v>
      </c>
      <c r="C13" s="3">
        <f>(omission!C13/(correct!C13+incorrect!C13+omission!C13))*100</f>
        <v>49</v>
      </c>
      <c r="D13" s="3">
        <f>(omission!D13/(correct!D13+incorrect!D13+omission!D13))*100</f>
        <v>46</v>
      </c>
      <c r="E13" s="3">
        <f>(omission!E13/(correct!E13+incorrect!E13+omission!E13))*100</f>
        <v>54</v>
      </c>
      <c r="F13" s="3">
        <f>(omission!F13/(correct!F13+incorrect!F13+omission!F13))*100</f>
        <v>55.913978494623649</v>
      </c>
      <c r="G13" s="3">
        <f>(omission!G13/(correct!G13+incorrect!G13+omission!G13))*100</f>
        <v>60.215053763440864</v>
      </c>
      <c r="H13" s="1">
        <f t="shared" si="0"/>
        <v>53.521505376344088</v>
      </c>
    </row>
    <row r="14" spans="1:8" x14ac:dyDescent="0.7">
      <c r="A14" s="4" t="s">
        <v>10</v>
      </c>
      <c r="B14" s="3">
        <f>(omission!B14/(correct!B14+incorrect!B14+omission!B14))*100</f>
        <v>60.75949367088608</v>
      </c>
      <c r="C14" s="3">
        <f>(omission!C14/(correct!C14+incorrect!C14+omission!C14))*100</f>
        <v>59.375</v>
      </c>
      <c r="D14" s="3">
        <f>(omission!D14/(correct!D14+incorrect!D14+omission!D14))*100</f>
        <v>57.303370786516851</v>
      </c>
      <c r="E14" s="3">
        <f>(omission!E14/(correct!E14+incorrect!E14+omission!E14))*100</f>
        <v>55.294117647058826</v>
      </c>
      <c r="F14" s="3">
        <f>(omission!F14/(correct!F14+incorrect!F14+omission!F14))*100</f>
        <v>62.666666666666671</v>
      </c>
      <c r="G14" s="3">
        <f>(omission!G14/(correct!G14+incorrect!G14+omission!G14))*100</f>
        <v>63</v>
      </c>
      <c r="H14" s="1">
        <f t="shared" si="0"/>
        <v>59.733108128521415</v>
      </c>
    </row>
    <row r="15" spans="1:8" x14ac:dyDescent="0.7">
      <c r="A15" s="4" t="s">
        <v>11</v>
      </c>
      <c r="B15" s="3">
        <f>(omission!B15/(correct!B15+incorrect!B15+omission!B15))*100</f>
        <v>56.999999999999993</v>
      </c>
      <c r="C15" s="3">
        <f>(omission!C15/(correct!C15+incorrect!C15+omission!C15))*100</f>
        <v>60</v>
      </c>
      <c r="D15" s="3">
        <f>(omission!D15/(correct!D15+incorrect!D15+omission!D15))*100</f>
        <v>72</v>
      </c>
      <c r="E15" s="3">
        <f>(omission!E15/(correct!E15+incorrect!E15+omission!E15))*100</f>
        <v>78</v>
      </c>
      <c r="F15" s="3">
        <f>(omission!F15/(correct!F15+incorrect!F15+omission!F15))*100</f>
        <v>81</v>
      </c>
      <c r="G15" s="3">
        <f>(omission!G15/(correct!G15+incorrect!G15+omission!G15))*100</f>
        <v>78</v>
      </c>
      <c r="H15" s="1">
        <f t="shared" si="0"/>
        <v>71</v>
      </c>
    </row>
    <row r="16" spans="1:8" x14ac:dyDescent="0.7">
      <c r="B16" s="3"/>
      <c r="C16" s="3"/>
      <c r="D16" s="3"/>
      <c r="E16" s="3"/>
      <c r="F16" s="3"/>
      <c r="G16" s="3"/>
      <c r="H16" s="1"/>
    </row>
    <row r="17" spans="1:8" x14ac:dyDescent="0.7">
      <c r="B17" s="3"/>
      <c r="C17" s="3"/>
      <c r="D17" s="3"/>
      <c r="E17" s="3"/>
      <c r="F17" s="3"/>
      <c r="G17" s="3"/>
      <c r="H17" s="1"/>
    </row>
    <row r="18" spans="1:8" x14ac:dyDescent="0.7">
      <c r="A18" t="s">
        <v>76</v>
      </c>
      <c r="B18" s="3"/>
      <c r="C18" s="3"/>
      <c r="D18" s="3"/>
      <c r="E18" s="3"/>
      <c r="F18" s="3"/>
      <c r="G18" s="3"/>
      <c r="H18" s="1">
        <f>AVERAGE(H4:H15)</f>
        <v>57.457321337060854</v>
      </c>
    </row>
    <row r="19" spans="1:8" x14ac:dyDescent="0.7">
      <c r="A19" t="s">
        <v>12</v>
      </c>
      <c r="B19" s="3"/>
      <c r="C19" s="3"/>
      <c r="D19" s="3"/>
      <c r="E19" s="3"/>
      <c r="F19" s="3"/>
      <c r="G19" s="3"/>
      <c r="H19" s="1">
        <f>STDEV(H4:H15)/(SQRT(COUNT(H4:H15)))</f>
        <v>2.8547704443008675</v>
      </c>
    </row>
    <row r="20" spans="1:8" x14ac:dyDescent="0.7">
      <c r="B20" s="3"/>
      <c r="C20" s="3"/>
      <c r="D20" s="3"/>
      <c r="E20" s="3"/>
      <c r="F20" s="3"/>
      <c r="G20" s="3"/>
      <c r="H20" s="1"/>
    </row>
    <row r="21" spans="1:8" x14ac:dyDescent="0.7">
      <c r="B21" s="9" t="s">
        <v>80</v>
      </c>
      <c r="C21" s="9"/>
      <c r="D21" s="9"/>
      <c r="E21" s="9"/>
      <c r="F21" s="9"/>
      <c r="G21" s="9"/>
      <c r="H21" s="1"/>
    </row>
    <row r="22" spans="1:8" x14ac:dyDescent="0.7">
      <c r="A22" t="s">
        <v>70</v>
      </c>
      <c r="B22" s="7" t="s">
        <v>54</v>
      </c>
      <c r="C22" s="7" t="s">
        <v>56</v>
      </c>
      <c r="D22" s="7" t="s">
        <v>58</v>
      </c>
      <c r="E22" s="7" t="s">
        <v>60</v>
      </c>
      <c r="F22" s="7" t="s">
        <v>62</v>
      </c>
      <c r="G22" s="7" t="s">
        <v>64</v>
      </c>
      <c r="H22" s="1" t="s">
        <v>77</v>
      </c>
    </row>
    <row r="23" spans="1:8" x14ac:dyDescent="0.7">
      <c r="A23" s="4" t="s">
        <v>13</v>
      </c>
      <c r="B23" s="3">
        <f>(omission!B23/(correct!B23+incorrect!B23+omission!B23))*100</f>
        <v>65.882352941176464</v>
      </c>
      <c r="C23" s="3">
        <f>(omission!C23/(correct!C23+incorrect!C23+omission!C23))*100</f>
        <v>51.851851851851848</v>
      </c>
      <c r="D23" s="3">
        <f>(omission!D23/(correct!D23+incorrect!D23+omission!D23))*100</f>
        <v>44.61538461538462</v>
      </c>
      <c r="E23" s="3">
        <f>(omission!E23/(correct!E23+incorrect!E23+omission!E23))*100</f>
        <v>63.855421686746979</v>
      </c>
      <c r="F23" s="3">
        <f>(omission!F23/(correct!F23+incorrect!F23+omission!F23))*100</f>
        <v>71.590909090909093</v>
      </c>
      <c r="G23" s="3">
        <f>(omission!G23/(correct!G23+incorrect!G23+omission!G23))*100</f>
        <v>83.15789473684211</v>
      </c>
      <c r="H23" s="1">
        <f>AVERAGE(B23:G23)</f>
        <v>63.492302487151846</v>
      </c>
    </row>
    <row r="24" spans="1:8" x14ac:dyDescent="0.7">
      <c r="A24" s="4" t="s">
        <v>14</v>
      </c>
      <c r="B24" s="3">
        <f>(omission!B24/(correct!B24+incorrect!B24+omission!B24))*100</f>
        <v>62</v>
      </c>
      <c r="C24" s="3">
        <f>(omission!C24/(correct!C24+incorrect!C24+omission!C24))*100</f>
        <v>59.574468085106382</v>
      </c>
      <c r="D24" s="3">
        <f>(omission!D24/(correct!D24+incorrect!D24+omission!D24))*100</f>
        <v>63.157894736842103</v>
      </c>
      <c r="E24" s="3">
        <f>(omission!E24/(correct!E24+incorrect!E24+omission!E24))*100</f>
        <v>53.684210526315788</v>
      </c>
      <c r="F24" s="3">
        <f>(omission!F24/(correct!F24+incorrect!F24+omission!F24))*100</f>
        <v>57.575757575757578</v>
      </c>
      <c r="G24" s="3">
        <f>(omission!G24/(correct!G24+incorrect!G24+omission!G24))*100</f>
        <v>59</v>
      </c>
      <c r="H24" s="1">
        <f t="shared" ref="H24:H38" si="1">AVERAGE(B24:G24)</f>
        <v>59.165388487336976</v>
      </c>
    </row>
    <row r="25" spans="1:8" x14ac:dyDescent="0.7">
      <c r="A25" s="4" t="s">
        <v>15</v>
      </c>
      <c r="B25" s="3">
        <f>(omission!B25/(correct!B25+incorrect!B25+omission!B25))*100</f>
        <v>61.111111111111114</v>
      </c>
      <c r="C25" s="3">
        <f>(omission!C25/(correct!C25+incorrect!C25+omission!C25))*100</f>
        <v>69.230769230769226</v>
      </c>
      <c r="D25" s="3">
        <f>(omission!D25/(correct!D25+incorrect!D25+omission!D25))*100</f>
        <v>71</v>
      </c>
      <c r="E25" s="3">
        <f>(omission!E25/(correct!E25+incorrect!E25+omission!E25))*100</f>
        <v>73.91304347826086</v>
      </c>
      <c r="F25" s="3">
        <f>(omission!F25/(correct!F25+incorrect!F25+omission!F25))*100</f>
        <v>73</v>
      </c>
      <c r="G25" s="3">
        <f>(omission!G25/(correct!G25+incorrect!G25+omission!G25))*100</f>
        <v>52</v>
      </c>
      <c r="H25" s="1">
        <f t="shared" si="1"/>
        <v>66.709153970023536</v>
      </c>
    </row>
    <row r="26" spans="1:8" x14ac:dyDescent="0.7">
      <c r="A26" s="4" t="s">
        <v>16</v>
      </c>
      <c r="B26" s="3">
        <f>(omission!B26/(correct!B26+incorrect!B26+omission!B26))*100</f>
        <v>67.391304347826093</v>
      </c>
      <c r="C26" s="3">
        <f>(omission!C26/(correct!C26+incorrect!C26+omission!C26))*100</f>
        <v>72.043010752688176</v>
      </c>
      <c r="D26" s="3">
        <f>(omission!D26/(correct!D26+incorrect!D26+omission!D26))*100</f>
        <v>74.025974025974023</v>
      </c>
      <c r="E26" s="3">
        <f>(omission!E26/(correct!E26+incorrect!E26+omission!E26))*100</f>
        <v>73.19587628865979</v>
      </c>
      <c r="F26" s="3">
        <f>(omission!F26/(correct!F26+incorrect!F26+omission!F26))*100</f>
        <v>77</v>
      </c>
      <c r="G26" s="3">
        <f>(omission!G26/(correct!G26+incorrect!G26+omission!G26))*100</f>
        <v>59</v>
      </c>
      <c r="H26" s="1">
        <f t="shared" si="1"/>
        <v>70.442694235858013</v>
      </c>
    </row>
    <row r="27" spans="1:8" x14ac:dyDescent="0.7">
      <c r="A27" s="4" t="s">
        <v>17</v>
      </c>
      <c r="B27" s="3">
        <f>(omission!B27/(correct!B27+incorrect!B27+omission!B27))*100</f>
        <v>67.391304347826093</v>
      </c>
      <c r="C27" s="3">
        <f>(omission!C27/(correct!C27+incorrect!C27+omission!C27))*100</f>
        <v>52</v>
      </c>
      <c r="D27" s="3">
        <f>(omission!D27/(correct!D27+incorrect!D27+omission!D27))*100</f>
        <v>75.294117647058826</v>
      </c>
      <c r="E27" s="3">
        <f>(omission!E27/(correct!E27+incorrect!E27+omission!E27))*100</f>
        <v>63</v>
      </c>
      <c r="F27" s="3">
        <f>(omission!F27/(correct!F27+incorrect!F27+omission!F27))*100</f>
        <v>67.777777777777786</v>
      </c>
      <c r="G27" s="3">
        <f>(omission!G27/(correct!G27+incorrect!G27+omission!G27))*100</f>
        <v>73.958333333333343</v>
      </c>
      <c r="H27" s="1">
        <f t="shared" si="1"/>
        <v>66.570255517665998</v>
      </c>
    </row>
    <row r="28" spans="1:8" x14ac:dyDescent="0.7">
      <c r="A28" s="4" t="s">
        <v>18</v>
      </c>
      <c r="B28" s="3">
        <f>(omission!B28/(correct!B28+incorrect!B28+omission!B28))*100</f>
        <v>50.666666666666671</v>
      </c>
      <c r="C28" s="3">
        <f>(omission!C28/(correct!C28+incorrect!C28+omission!C28))*100</f>
        <v>57.731958762886592</v>
      </c>
      <c r="D28" s="3">
        <f>(omission!D28/(correct!D28+incorrect!D28+omission!D28))*100</f>
        <v>56.470588235294116</v>
      </c>
      <c r="E28" s="3">
        <f>(omission!E28/(correct!E28+incorrect!E28+omission!E28))*100</f>
        <v>52</v>
      </c>
      <c r="F28" s="3">
        <f>(omission!F28/(correct!F28+incorrect!F28+omission!F28))*100</f>
        <v>53</v>
      </c>
      <c r="G28" s="3">
        <f>(omission!G28/(correct!G28+incorrect!G28+omission!G28))*100</f>
        <v>65.591397849462368</v>
      </c>
      <c r="H28" s="1">
        <f t="shared" si="1"/>
        <v>55.910101919051634</v>
      </c>
    </row>
    <row r="29" spans="1:8" x14ac:dyDescent="0.7">
      <c r="A29" s="4" t="s">
        <v>19</v>
      </c>
      <c r="B29" s="3">
        <f>(omission!B29/(correct!B29+incorrect!B29+omission!B29))*100</f>
        <v>75.903614457831324</v>
      </c>
      <c r="C29" s="3">
        <f>(omission!C29/(correct!C29+incorrect!C29+omission!C29))*100</f>
        <v>76.119402985074629</v>
      </c>
      <c r="D29" s="3">
        <f>(omission!D29/(correct!D29+incorrect!D29+omission!D29))*100</f>
        <v>67.567567567567565</v>
      </c>
      <c r="E29" s="3">
        <f>(omission!E29/(correct!E29+incorrect!E29+omission!E29))*100</f>
        <v>67.123287671232873</v>
      </c>
      <c r="F29" s="3">
        <f>(omission!F29/(correct!F29+incorrect!F29+omission!F29))*100</f>
        <v>71.428571428571431</v>
      </c>
      <c r="G29" s="3">
        <f>(omission!G29/(correct!G29+incorrect!G29+omission!G29))*100</f>
        <v>76.530612244897952</v>
      </c>
      <c r="H29" s="1">
        <f t="shared" si="1"/>
        <v>72.445509392529289</v>
      </c>
    </row>
    <row r="30" spans="1:8" x14ac:dyDescent="0.7">
      <c r="A30" s="4" t="s">
        <v>20</v>
      </c>
      <c r="B30" s="3">
        <f>(omission!B30/(correct!B30+incorrect!B30+omission!B30))*100</f>
        <v>64.38356164383562</v>
      </c>
      <c r="C30" s="3">
        <f>(omission!C30/(correct!C30+incorrect!C30+omission!C30))*100</f>
        <v>59.036144578313255</v>
      </c>
      <c r="D30" s="3">
        <f>(omission!D30/(correct!D30+incorrect!D30+omission!D30))*100</f>
        <v>65.384615384615387</v>
      </c>
      <c r="E30" s="3">
        <f>(omission!E30/(correct!E30+incorrect!E30+omission!E30))*100</f>
        <v>53.333333333333336</v>
      </c>
      <c r="F30" s="3">
        <f>(omission!F30/(correct!F30+incorrect!F30+omission!F30))*100</f>
        <v>68.181818181818173</v>
      </c>
      <c r="G30" s="3">
        <f>(omission!G30/(correct!G30+incorrect!G30+omission!G30))*100</f>
        <v>60</v>
      </c>
      <c r="H30" s="1">
        <f t="shared" si="1"/>
        <v>61.719912186985965</v>
      </c>
    </row>
    <row r="31" spans="1:8" x14ac:dyDescent="0.7">
      <c r="A31" s="4" t="s">
        <v>21</v>
      </c>
      <c r="B31" s="3">
        <f>(omission!B31/(correct!B31+incorrect!B31+omission!B31))*100</f>
        <v>62.62626262626263</v>
      </c>
      <c r="C31" s="3">
        <f>(omission!C31/(correct!C31+incorrect!C31+omission!C31))*100</f>
        <v>61.855670103092784</v>
      </c>
      <c r="D31" s="3">
        <f>(omission!D31/(correct!D31+incorrect!D31+omission!D31))*100</f>
        <v>56.999999999999993</v>
      </c>
      <c r="E31" s="3">
        <f>(omission!E31/(correct!E31+incorrect!E31+omission!E31))*100</f>
        <v>67</v>
      </c>
      <c r="F31" s="3">
        <f>(omission!F31/(correct!F31+incorrect!F31+omission!F31))*100</f>
        <v>64</v>
      </c>
      <c r="G31" s="3">
        <f>(omission!G31/(correct!G31+incorrect!G31+omission!G31))*100</f>
        <v>68.817204301075279</v>
      </c>
      <c r="H31" s="1">
        <f t="shared" si="1"/>
        <v>63.549856171738448</v>
      </c>
    </row>
    <row r="32" spans="1:8" x14ac:dyDescent="0.7">
      <c r="A32" s="4" t="s">
        <v>22</v>
      </c>
      <c r="B32" s="3">
        <f>(omission!B32/(correct!B32+incorrect!B32+omission!B32))*100</f>
        <v>40</v>
      </c>
      <c r="C32" s="3">
        <f>(omission!C32/(correct!C32+incorrect!C32+omission!C32))*100</f>
        <v>38.15789473684211</v>
      </c>
      <c r="D32" s="3">
        <f>(omission!D32/(correct!D32+incorrect!D32+omission!D32))*100</f>
        <v>47.674418604651166</v>
      </c>
      <c r="E32" s="3">
        <f>(omission!E32/(correct!E32+incorrect!E32+omission!E32))*100</f>
        <v>41.558441558441558</v>
      </c>
      <c r="F32" s="3">
        <f>(omission!F32/(correct!F32+incorrect!F32+omission!F32))*100</f>
        <v>39.473684210526315</v>
      </c>
      <c r="G32" s="3">
        <f>(omission!G32/(correct!G32+incorrect!G32+omission!G32))*100</f>
        <v>32.467532467532465</v>
      </c>
      <c r="H32" s="1">
        <f t="shared" si="1"/>
        <v>39.888661929665602</v>
      </c>
    </row>
    <row r="33" spans="1:8" x14ac:dyDescent="0.7">
      <c r="A33" s="4" t="s">
        <v>23</v>
      </c>
      <c r="B33" s="3">
        <f>(omission!B33/(correct!B33+incorrect!B33+omission!B33))*100</f>
        <v>51.851851851851848</v>
      </c>
      <c r="C33" s="3">
        <f>(omission!C33/(correct!C33+incorrect!C33+omission!C33))*100</f>
        <v>51.851851851851848</v>
      </c>
      <c r="D33" s="3">
        <f>(omission!D33/(correct!D33+incorrect!D33+omission!D33))*100</f>
        <v>53.488372093023251</v>
      </c>
      <c r="E33" s="3">
        <f>(omission!E33/(correct!E33+incorrect!E33+omission!E33))*100</f>
        <v>38.15789473684211</v>
      </c>
      <c r="F33" s="3">
        <f>(omission!F33/(correct!F33+incorrect!F33+omission!F33))*100</f>
        <v>37.333333333333336</v>
      </c>
      <c r="G33" s="3">
        <f>(omission!G33/(correct!G33+incorrect!G33+omission!G33))*100</f>
        <v>37.349397590361441</v>
      </c>
      <c r="H33" s="1">
        <f t="shared" si="1"/>
        <v>45.005450242877309</v>
      </c>
    </row>
    <row r="34" spans="1:8" x14ac:dyDescent="0.7">
      <c r="A34" s="4" t="s">
        <v>24</v>
      </c>
      <c r="B34" s="3">
        <f>(omission!B34/(correct!B34+incorrect!B34+omission!B34))*100</f>
        <v>61.016949152542374</v>
      </c>
      <c r="C34" s="3">
        <f>(omission!C34/(correct!C34+incorrect!C34+omission!C34))*100</f>
        <v>63.414634146341463</v>
      </c>
      <c r="D34" s="3">
        <f>(omission!D34/(correct!D34+incorrect!D34+omission!D34))*100</f>
        <v>67.10526315789474</v>
      </c>
      <c r="E34" s="3">
        <f>(omission!E34/(correct!E34+incorrect!E34+omission!E34))*100</f>
        <v>64.646464646464651</v>
      </c>
      <c r="F34" s="3">
        <f>(omission!F34/(correct!F34+incorrect!F34+omission!F34))*100</f>
        <v>70.103092783505147</v>
      </c>
      <c r="G34" s="3">
        <f>(omission!G34/(correct!G34+incorrect!G34+omission!G34))*100</f>
        <v>61.904761904761905</v>
      </c>
      <c r="H34" s="1">
        <f t="shared" si="1"/>
        <v>64.698527631918381</v>
      </c>
    </row>
    <row r="35" spans="1:8" x14ac:dyDescent="0.7">
      <c r="A35" s="4" t="s">
        <v>25</v>
      </c>
      <c r="B35" s="3">
        <f>(omission!B35/(correct!B35+incorrect!B35+omission!B35))*100</f>
        <v>63.414634146341463</v>
      </c>
      <c r="C35" s="3">
        <f>(omission!C35/(correct!C35+incorrect!C35+omission!C35))*100</f>
        <v>70</v>
      </c>
      <c r="D35" s="3">
        <f>(omission!D35/(correct!D35+incorrect!D35+omission!D35))*100</f>
        <v>67.901234567901241</v>
      </c>
      <c r="E35" s="3">
        <f>(omission!E35/(correct!E35+incorrect!E35+omission!E35))*100</f>
        <v>66.326530612244895</v>
      </c>
      <c r="F35" s="3">
        <f>(omission!F35/(correct!F35+incorrect!F35+omission!F35))*100</f>
        <v>77.551020408163268</v>
      </c>
      <c r="G35" s="3">
        <f>(omission!G35/(correct!G35+incorrect!G35+omission!G35))*100</f>
        <v>65.909090909090907</v>
      </c>
      <c r="H35" s="1">
        <f t="shared" si="1"/>
        <v>68.517085107290299</v>
      </c>
    </row>
    <row r="36" spans="1:8" x14ac:dyDescent="0.7">
      <c r="A36" s="4" t="s">
        <v>38</v>
      </c>
      <c r="B36" s="3">
        <f>(omission!B36/(correct!B36+incorrect!B36+omission!B36))*100</f>
        <v>65</v>
      </c>
      <c r="C36" s="3">
        <f>(omission!C36/(correct!C36+incorrect!C36+omission!C36))*100</f>
        <v>66.666666666666657</v>
      </c>
      <c r="D36" s="3">
        <f>(omission!D36/(correct!D36+incorrect!D36+omission!D36))*100</f>
        <v>70.270270270270274</v>
      </c>
      <c r="E36" s="3">
        <f>(omission!E36/(correct!E36+incorrect!E36+omission!E36))*100</f>
        <v>64.197530864197532</v>
      </c>
      <c r="F36" s="3">
        <f>(omission!F36/(correct!F36+incorrect!F36+omission!F36))*100</f>
        <v>58.139534883720934</v>
      </c>
      <c r="G36" s="3">
        <f>(omission!G36/(correct!G36+incorrect!G36+omission!G36))*100</f>
        <v>59.302325581395351</v>
      </c>
      <c r="H36" s="1">
        <f t="shared" si="1"/>
        <v>63.929388044375123</v>
      </c>
    </row>
    <row r="37" spans="1:8" x14ac:dyDescent="0.7">
      <c r="A37" s="4" t="s">
        <v>42</v>
      </c>
      <c r="B37" s="3">
        <f>(omission!B37/(correct!B37+incorrect!B37+omission!B37))*100</f>
        <v>57.831325301204814</v>
      </c>
      <c r="C37" s="3">
        <f>(omission!C37/(correct!C37+incorrect!C37+omission!C37))*100</f>
        <v>60</v>
      </c>
      <c r="D37" s="3">
        <f>(omission!D37/(correct!D37+incorrect!D37+omission!D37))*100</f>
        <v>56.060606060606055</v>
      </c>
      <c r="E37" s="3">
        <f>(omission!E37/(correct!E37+incorrect!E37+omission!E37))*100</f>
        <v>70.370370370370367</v>
      </c>
      <c r="F37" s="3">
        <f>(omission!F37/(correct!F37+incorrect!F37+omission!F37))*100</f>
        <v>56.98924731182796</v>
      </c>
      <c r="G37" s="3">
        <f>(omission!G37/(correct!G37+incorrect!G37+omission!G37))*100</f>
        <v>56.164383561643838</v>
      </c>
      <c r="H37" s="1">
        <f t="shared" si="1"/>
        <v>59.569322100942173</v>
      </c>
    </row>
    <row r="38" spans="1:8" x14ac:dyDescent="0.7">
      <c r="A38" s="4" t="s">
        <v>43</v>
      </c>
      <c r="B38" s="3">
        <f>(omission!B38/(correct!B38+incorrect!B38+omission!B38))*100</f>
        <v>54.166666666666664</v>
      </c>
      <c r="C38" s="3">
        <f>(omission!C38/(correct!C38+incorrect!C38+omission!C38))*100</f>
        <v>60.606060606060609</v>
      </c>
      <c r="D38" s="3">
        <f>(omission!D38/(correct!D38+incorrect!D38+omission!D38))*100</f>
        <v>51.898734177215189</v>
      </c>
      <c r="E38" s="3">
        <f>(omission!E38/(correct!E38+incorrect!E38+omission!E38))*100</f>
        <v>54.945054945054949</v>
      </c>
      <c r="F38" s="3">
        <f>(omission!F38/(correct!F38+incorrect!F38+omission!F38))*100</f>
        <v>52.631578947368418</v>
      </c>
      <c r="G38" s="3">
        <f>(omission!G38/(correct!G38+incorrect!G38+omission!G38))*100</f>
        <v>61.250000000000007</v>
      </c>
      <c r="H38" s="1">
        <f t="shared" si="1"/>
        <v>55.916349223727643</v>
      </c>
    </row>
    <row r="39" spans="1:8" x14ac:dyDescent="0.7">
      <c r="B39" s="1"/>
      <c r="C39" s="1"/>
      <c r="D39" s="1"/>
      <c r="E39" s="1"/>
      <c r="F39" s="1"/>
      <c r="G39" s="1"/>
      <c r="H39" s="1"/>
    </row>
    <row r="40" spans="1:8" x14ac:dyDescent="0.7">
      <c r="B40" s="1"/>
      <c r="C40" s="1"/>
      <c r="D40" s="1"/>
      <c r="E40" s="1"/>
      <c r="F40" s="1"/>
      <c r="G40" s="1"/>
      <c r="H40" s="1"/>
    </row>
    <row r="41" spans="1:8" x14ac:dyDescent="0.7">
      <c r="A41" t="s">
        <v>81</v>
      </c>
      <c r="B41" s="1"/>
      <c r="C41" s="1"/>
      <c r="D41" s="1"/>
      <c r="E41" s="1"/>
      <c r="F41" s="1"/>
      <c r="G41" s="1"/>
      <c r="H41" s="1">
        <f>AVERAGE(H23:H39)</f>
        <v>61.095622415571135</v>
      </c>
    </row>
    <row r="42" spans="1:8" x14ac:dyDescent="0.7">
      <c r="A42" t="s">
        <v>12</v>
      </c>
      <c r="B42" s="1"/>
      <c r="C42" s="1"/>
      <c r="D42" s="1"/>
      <c r="E42" s="1"/>
      <c r="F42" s="1"/>
      <c r="G42" s="1"/>
      <c r="H42" s="1">
        <f>STDEV(H23:H39)/(SQRT(COUNT(H23:H39)))</f>
        <v>2.1740094214911951</v>
      </c>
    </row>
    <row r="43" spans="1:8" x14ac:dyDescent="0.7">
      <c r="B43" s="1"/>
      <c r="C43" s="1"/>
      <c r="D43" s="1"/>
      <c r="E43" s="1"/>
      <c r="F43" s="1"/>
      <c r="G43" s="1"/>
      <c r="H43" s="1"/>
    </row>
    <row r="44" spans="1:8" x14ac:dyDescent="0.7">
      <c r="B44" s="1"/>
      <c r="C44" s="1"/>
      <c r="D44" s="1"/>
      <c r="E44" s="1"/>
      <c r="F44" s="1"/>
      <c r="G44" s="1"/>
      <c r="H44" s="1"/>
    </row>
    <row r="45" spans="1:8" x14ac:dyDescent="0.7">
      <c r="B45" s="1"/>
      <c r="C45" s="1"/>
      <c r="D45" s="1"/>
      <c r="E45" s="1"/>
      <c r="F45" s="1"/>
      <c r="G45" s="1"/>
      <c r="H45" s="1"/>
    </row>
    <row r="46" spans="1:8" x14ac:dyDescent="0.7">
      <c r="B46" s="1"/>
      <c r="C46" s="1"/>
      <c r="D46" s="1"/>
      <c r="E46" s="1" t="s">
        <v>75</v>
      </c>
      <c r="F46" s="1" t="s">
        <v>74</v>
      </c>
      <c r="G46" s="1" t="s">
        <v>27</v>
      </c>
      <c r="H46" s="1"/>
    </row>
    <row r="47" spans="1:8" x14ac:dyDescent="0.7">
      <c r="B47" s="2"/>
      <c r="C47" s="2"/>
      <c r="D47" s="2"/>
      <c r="E47" s="2" t="s">
        <v>50</v>
      </c>
      <c r="F47" s="2">
        <f>H18</f>
        <v>57.457321337060854</v>
      </c>
      <c r="G47" s="2">
        <f>H19</f>
        <v>2.8547704443008675</v>
      </c>
      <c r="H47" s="1"/>
    </row>
    <row r="48" spans="1:8" x14ac:dyDescent="0.7">
      <c r="B48" s="2"/>
      <c r="C48" s="2"/>
      <c r="D48" s="2"/>
      <c r="E48" s="2" t="s">
        <v>52</v>
      </c>
      <c r="F48" s="2">
        <f>H41</f>
        <v>61.095622415571135</v>
      </c>
      <c r="G48" s="2">
        <f>H42</f>
        <v>2.1740094214911951</v>
      </c>
      <c r="H48" s="1"/>
    </row>
  </sheetData>
  <mergeCells count="2">
    <mergeCell ref="B2:G2"/>
    <mergeCell ref="B21:G2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8"/>
  <sheetViews>
    <sheetView zoomScale="50" zoomScaleNormal="50" workbookViewId="0">
      <selection activeCell="N47" sqref="N47"/>
    </sheetView>
  </sheetViews>
  <sheetFormatPr defaultRowHeight="17.649999999999999" x14ac:dyDescent="0.7"/>
  <sheetData>
    <row r="1" spans="1:8" x14ac:dyDescent="0.7">
      <c r="A1" t="s">
        <v>82</v>
      </c>
    </row>
    <row r="2" spans="1:8" x14ac:dyDescent="0.7">
      <c r="B2" s="9" t="s">
        <v>80</v>
      </c>
      <c r="C2" s="9"/>
      <c r="D2" s="9"/>
      <c r="E2" s="9"/>
      <c r="F2" s="9"/>
      <c r="G2" s="9"/>
    </row>
    <row r="3" spans="1:8" x14ac:dyDescent="0.7">
      <c r="A3" t="s">
        <v>51</v>
      </c>
      <c r="B3" s="5" t="s">
        <v>54</v>
      </c>
      <c r="C3" s="5" t="s">
        <v>56</v>
      </c>
      <c r="D3" s="5" t="s">
        <v>58</v>
      </c>
      <c r="E3" s="5" t="s">
        <v>60</v>
      </c>
      <c r="F3" s="5" t="s">
        <v>62</v>
      </c>
      <c r="G3" s="5" t="s">
        <v>64</v>
      </c>
      <c r="H3" t="s">
        <v>83</v>
      </c>
    </row>
    <row r="4" spans="1:8" x14ac:dyDescent="0.7">
      <c r="A4" s="4" t="s">
        <v>0</v>
      </c>
      <c r="B4" s="2">
        <f>(pers!B4/correct!B4)*100</f>
        <v>2.8571428571428572</v>
      </c>
      <c r="C4" s="2">
        <f>(pers!C4/correct!C4)*100</f>
        <v>1.9607843137254901</v>
      </c>
      <c r="D4" s="2">
        <f>(pers!D4/correct!D4)*100</f>
        <v>8.3333333333333321</v>
      </c>
      <c r="E4" s="2">
        <f>(pers!E4/correct!E4)*100</f>
        <v>8.3333333333333321</v>
      </c>
      <c r="F4" s="2">
        <f>(pers!F4/correct!F4)*100</f>
        <v>0</v>
      </c>
      <c r="G4" s="2">
        <f>(pers!G4/correct!G4)*100</f>
        <v>0</v>
      </c>
      <c r="H4" s="2">
        <f>AVERAGE(B4:G4)</f>
        <v>3.5807656395891687</v>
      </c>
    </row>
    <row r="5" spans="1:8" x14ac:dyDescent="0.7">
      <c r="A5" s="4" t="s">
        <v>1</v>
      </c>
      <c r="B5" s="2">
        <f>(pers!B5/correct!B5)*100</f>
        <v>0</v>
      </c>
      <c r="C5" s="2">
        <f>(pers!C5/correct!C5)*100</f>
        <v>3.7037037037037033</v>
      </c>
      <c r="D5" s="2">
        <f>(pers!D5/correct!D5)*100</f>
        <v>0</v>
      </c>
      <c r="E5" s="2">
        <f>(pers!E5/correct!E5)*100</f>
        <v>0</v>
      </c>
      <c r="F5" s="2">
        <f>(pers!F5/correct!F5)*100</f>
        <v>0</v>
      </c>
      <c r="G5" s="2">
        <f>(pers!G5/correct!G5)*100</f>
        <v>6.25</v>
      </c>
      <c r="H5" s="2">
        <f t="shared" ref="H5:H15" si="0">AVERAGE(B5:G5)</f>
        <v>1.6589506172839503</v>
      </c>
    </row>
    <row r="6" spans="1:8" x14ac:dyDescent="0.7">
      <c r="A6" s="4" t="s">
        <v>2</v>
      </c>
      <c r="B6" s="2">
        <f>(pers!B6/correct!B6)*100</f>
        <v>0</v>
      </c>
      <c r="C6" s="2">
        <f>(pers!C6/correct!C6)*100</f>
        <v>11.111111111111111</v>
      </c>
      <c r="D6" s="2">
        <f>(pers!D6/correct!D6)*100</f>
        <v>14.285714285714285</v>
      </c>
      <c r="E6" s="2">
        <f>(pers!E6/correct!E6)*100</f>
        <v>0</v>
      </c>
      <c r="F6" s="2">
        <f>(pers!F6/correct!F6)*100</f>
        <v>12.121212121212121</v>
      </c>
      <c r="G6" s="2">
        <f>(pers!G6/correct!G6)*100</f>
        <v>11.538461538461538</v>
      </c>
      <c r="H6" s="2">
        <f t="shared" si="0"/>
        <v>8.1760831760831767</v>
      </c>
    </row>
    <row r="7" spans="1:8" x14ac:dyDescent="0.7">
      <c r="A7" s="4" t="s">
        <v>3</v>
      </c>
      <c r="B7" s="2">
        <f>(pers!B7/correct!B7)*100</f>
        <v>7.4074074074074066</v>
      </c>
      <c r="C7" s="2">
        <f>(pers!C7/correct!C7)*100</f>
        <v>6.8965517241379306</v>
      </c>
      <c r="D7" s="2">
        <f>(pers!D7/correct!D7)*100</f>
        <v>7.6923076923076925</v>
      </c>
      <c r="E7" s="2">
        <f>(pers!E7/correct!E7)*100</f>
        <v>0</v>
      </c>
      <c r="F7" s="2">
        <f>(pers!F7/correct!F7)*100</f>
        <v>0</v>
      </c>
      <c r="G7" s="2">
        <f>(pers!G7/correct!G7)*100</f>
        <v>0</v>
      </c>
      <c r="H7" s="2">
        <f t="shared" si="0"/>
        <v>3.6660444706421718</v>
      </c>
    </row>
    <row r="8" spans="1:8" x14ac:dyDescent="0.7">
      <c r="A8" s="4" t="s">
        <v>4</v>
      </c>
      <c r="B8" s="2">
        <f>(pers!B8/correct!B8)*100</f>
        <v>2.3809523809523809</v>
      </c>
      <c r="C8" s="2">
        <f>(pers!C8/correct!C8)*100</f>
        <v>3.3333333333333335</v>
      </c>
      <c r="D8" s="2">
        <f>(pers!D8/correct!D8)*100</f>
        <v>0</v>
      </c>
      <c r="E8" s="2">
        <f>(pers!E8/correct!E8)*100</f>
        <v>6.666666666666667</v>
      </c>
      <c r="F8" s="2">
        <f>(pers!F8/correct!F8)*100</f>
        <v>0</v>
      </c>
      <c r="G8" s="2">
        <f>(pers!G8/correct!G8)*100</f>
        <v>0</v>
      </c>
      <c r="H8" s="2">
        <f t="shared" si="0"/>
        <v>2.0634920634920637</v>
      </c>
    </row>
    <row r="9" spans="1:8" x14ac:dyDescent="0.7">
      <c r="A9" s="4" t="s">
        <v>5</v>
      </c>
      <c r="B9" s="2">
        <f>(pers!B9/correct!B9)*100</f>
        <v>6.1224489795918364</v>
      </c>
      <c r="C9" s="2">
        <f>(pers!C9/correct!C9)*100</f>
        <v>5.4054054054054053</v>
      </c>
      <c r="D9" s="2">
        <f>(pers!D9/correct!D9)*100</f>
        <v>2.1739130434782608</v>
      </c>
      <c r="E9" s="2">
        <f>(pers!E9/correct!E9)*100</f>
        <v>0</v>
      </c>
      <c r="F9" s="2">
        <f>(pers!F9/correct!F9)*100</f>
        <v>2.3255813953488373</v>
      </c>
      <c r="G9" s="2">
        <f>(pers!G9/correct!G9)*100</f>
        <v>0</v>
      </c>
      <c r="H9" s="2">
        <f t="shared" si="0"/>
        <v>2.6712248039707234</v>
      </c>
    </row>
    <row r="10" spans="1:8" x14ac:dyDescent="0.7">
      <c r="A10" s="4" t="s">
        <v>6</v>
      </c>
      <c r="B10" s="2">
        <f>(pers!B10/correct!B10)*100</f>
        <v>4</v>
      </c>
      <c r="C10" s="2">
        <f>(pers!C10/correct!C10)*100</f>
        <v>1.639344262295082</v>
      </c>
      <c r="D10" s="2">
        <f>(pers!D10/correct!D10)*100</f>
        <v>2.5</v>
      </c>
      <c r="E10" s="2">
        <f>(pers!E10/correct!E10)*100</f>
        <v>2.2727272727272729</v>
      </c>
      <c r="F10" s="2">
        <f>(pers!F10/correct!F10)*100</f>
        <v>3.3898305084745761</v>
      </c>
      <c r="G10" s="2">
        <f>(pers!G10/correct!G10)*100</f>
        <v>2.1276595744680851</v>
      </c>
      <c r="H10" s="2">
        <f t="shared" si="0"/>
        <v>2.6549269363275028</v>
      </c>
    </row>
    <row r="11" spans="1:8" x14ac:dyDescent="0.7">
      <c r="A11" s="4" t="s">
        <v>7</v>
      </c>
      <c r="B11" s="2">
        <f>(pers!B11/correct!B11)*100</f>
        <v>3.8461538461538463</v>
      </c>
      <c r="C11" s="2">
        <f>(pers!C11/correct!C11)*100</f>
        <v>7.1428571428571423</v>
      </c>
      <c r="D11" s="2">
        <f>(pers!D11/correct!D11)*100</f>
        <v>7.4074074074074066</v>
      </c>
      <c r="E11" s="2">
        <f>(pers!E11/correct!E11)*100</f>
        <v>0</v>
      </c>
      <c r="F11" s="2">
        <f>(pers!F11/correct!F11)*100</f>
        <v>4.5454545454545459</v>
      </c>
      <c r="G11" s="2">
        <f>(pers!G11/correct!G11)*100</f>
        <v>2.3255813953488373</v>
      </c>
      <c r="H11" s="2">
        <f t="shared" si="0"/>
        <v>4.2112423895369639</v>
      </c>
    </row>
    <row r="12" spans="1:8" x14ac:dyDescent="0.7">
      <c r="A12" s="4" t="s">
        <v>8</v>
      </c>
      <c r="B12" s="2">
        <f>(pers!B12/correct!B12)*100</f>
        <v>0</v>
      </c>
      <c r="C12" s="2">
        <f>(pers!C12/correct!C12)*100</f>
        <v>0</v>
      </c>
      <c r="D12" s="2">
        <f>(pers!D12/correct!D12)*100</f>
        <v>0</v>
      </c>
      <c r="E12" s="2">
        <f>(pers!E12/correct!E12)*100</f>
        <v>0</v>
      </c>
      <c r="F12" s="2">
        <f>(pers!F12/correct!F12)*100</f>
        <v>2.4390243902439024</v>
      </c>
      <c r="G12" s="2">
        <f>(pers!G12/correct!G12)*100</f>
        <v>0</v>
      </c>
      <c r="H12" s="2">
        <f t="shared" si="0"/>
        <v>0.4065040650406504</v>
      </c>
    </row>
    <row r="13" spans="1:8" x14ac:dyDescent="0.7">
      <c r="A13" s="4" t="s">
        <v>9</v>
      </c>
      <c r="B13" s="2">
        <f>(pers!B13/correct!B13)*100</f>
        <v>0</v>
      </c>
      <c r="C13" s="2">
        <f>(pers!C13/correct!C13)*100</f>
        <v>2.3255813953488373</v>
      </c>
      <c r="D13" s="2">
        <f>(pers!D13/correct!D13)*100</f>
        <v>2.2222222222222223</v>
      </c>
      <c r="E13" s="2">
        <f>(pers!E13/correct!E13)*100</f>
        <v>4.5454545454545459</v>
      </c>
      <c r="F13" s="2">
        <f>(pers!F13/correct!F13)*100</f>
        <v>0</v>
      </c>
      <c r="G13" s="2">
        <f>(pers!G13/correct!G13)*100</f>
        <v>2.7777777777777777</v>
      </c>
      <c r="H13" s="2">
        <f t="shared" si="0"/>
        <v>1.9785059901338975</v>
      </c>
    </row>
    <row r="14" spans="1:8" x14ac:dyDescent="0.7">
      <c r="A14" s="4" t="s">
        <v>10</v>
      </c>
      <c r="B14" s="2">
        <f>(pers!B14/correct!B14)*100</f>
        <v>7.6923076923076925</v>
      </c>
      <c r="C14" s="2">
        <f>(pers!C14/correct!C14)*100</f>
        <v>9.0909090909090917</v>
      </c>
      <c r="D14" s="2">
        <f>(pers!D14/correct!D14)*100</f>
        <v>3.0303030303030303</v>
      </c>
      <c r="E14" s="2">
        <f>(pers!E14/correct!E14)*100</f>
        <v>5.8823529411764701</v>
      </c>
      <c r="F14" s="2">
        <f>(pers!F14/correct!F14)*100</f>
        <v>4</v>
      </c>
      <c r="G14" s="2">
        <f>(pers!G14/correct!G14)*100</f>
        <v>0</v>
      </c>
      <c r="H14" s="2">
        <f t="shared" si="0"/>
        <v>4.949312125782714</v>
      </c>
    </row>
    <row r="15" spans="1:8" x14ac:dyDescent="0.7">
      <c r="A15" s="4" t="s">
        <v>11</v>
      </c>
      <c r="B15" s="2">
        <f>(pers!B15/correct!B15)*100</f>
        <v>2.5641025641025639</v>
      </c>
      <c r="C15" s="2">
        <f>(pers!C15/correct!C15)*100</f>
        <v>2.6315789473684208</v>
      </c>
      <c r="D15" s="2">
        <f>(pers!D15/correct!D15)*100</f>
        <v>0</v>
      </c>
      <c r="E15" s="2">
        <f>(pers!E15/correct!E15)*100</f>
        <v>0</v>
      </c>
      <c r="F15" s="2">
        <f>(pers!F15/correct!F15)*100</f>
        <v>0</v>
      </c>
      <c r="G15" s="2">
        <f>(pers!G15/correct!G15)*100</f>
        <v>0</v>
      </c>
      <c r="H15" s="2">
        <f t="shared" si="0"/>
        <v>0.86594691857849748</v>
      </c>
    </row>
    <row r="16" spans="1:8" x14ac:dyDescent="0.7">
      <c r="B16" s="2"/>
      <c r="C16" s="2"/>
      <c r="D16" s="2"/>
      <c r="E16" s="2"/>
      <c r="F16" s="2"/>
      <c r="G16" s="2"/>
      <c r="H16" s="2"/>
    </row>
    <row r="17" spans="1:8" x14ac:dyDescent="0.7">
      <c r="B17" s="2"/>
      <c r="C17" s="2"/>
      <c r="D17" s="2"/>
      <c r="E17" s="2"/>
      <c r="F17" s="2"/>
      <c r="G17" s="2"/>
      <c r="H17" s="2"/>
    </row>
    <row r="18" spans="1:8" x14ac:dyDescent="0.7">
      <c r="A18" t="s">
        <v>81</v>
      </c>
      <c r="B18" s="2"/>
      <c r="C18" s="2"/>
      <c r="D18" s="2"/>
      <c r="E18" s="2"/>
      <c r="F18" s="2"/>
      <c r="G18" s="2"/>
      <c r="H18" s="2">
        <f>AVERAGE(H4:H15)</f>
        <v>3.0735832663717897</v>
      </c>
    </row>
    <row r="19" spans="1:8" x14ac:dyDescent="0.7">
      <c r="A19" t="s">
        <v>12</v>
      </c>
      <c r="B19" s="2"/>
      <c r="C19" s="2"/>
      <c r="D19" s="2"/>
      <c r="E19" s="2"/>
      <c r="F19" s="2"/>
      <c r="G19" s="2"/>
      <c r="H19" s="2">
        <f>STDEV(H4:H15)/(SQRT(COUNT(H4:H15)))</f>
        <v>0.6030300747410926</v>
      </c>
    </row>
    <row r="20" spans="1:8" x14ac:dyDescent="0.7">
      <c r="B20" s="2"/>
      <c r="C20" s="2"/>
      <c r="D20" s="2"/>
      <c r="E20" s="2"/>
      <c r="F20" s="2"/>
      <c r="G20" s="2"/>
      <c r="H20" s="2"/>
    </row>
    <row r="21" spans="1:8" x14ac:dyDescent="0.7">
      <c r="B21" s="9" t="s">
        <v>80</v>
      </c>
      <c r="C21" s="9"/>
      <c r="D21" s="9"/>
      <c r="E21" s="9"/>
      <c r="F21" s="9"/>
      <c r="G21" s="9"/>
      <c r="H21" s="2"/>
    </row>
    <row r="22" spans="1:8" x14ac:dyDescent="0.7">
      <c r="A22" t="s">
        <v>71</v>
      </c>
      <c r="B22" s="6" t="s">
        <v>54</v>
      </c>
      <c r="C22" s="6" t="s">
        <v>56</v>
      </c>
      <c r="D22" s="6" t="s">
        <v>58</v>
      </c>
      <c r="E22" s="6" t="s">
        <v>60</v>
      </c>
      <c r="F22" s="6" t="s">
        <v>62</v>
      </c>
      <c r="G22" s="6" t="s">
        <v>64</v>
      </c>
      <c r="H22" s="2" t="s">
        <v>84</v>
      </c>
    </row>
    <row r="23" spans="1:8" x14ac:dyDescent="0.7">
      <c r="A23" s="4" t="s">
        <v>13</v>
      </c>
      <c r="B23" s="2">
        <f>(pers!B23/correct!B23)*100</f>
        <v>0</v>
      </c>
      <c r="C23" s="2">
        <f>(pers!C23/correct!C23)*100</f>
        <v>3.4482758620689653</v>
      </c>
      <c r="D23" s="2">
        <f>(pers!D23/correct!D23)*100</f>
        <v>0</v>
      </c>
      <c r="E23" s="2">
        <f>(pers!E23/correct!E23)*100</f>
        <v>0</v>
      </c>
      <c r="F23" s="2">
        <f>(pers!F23/correct!F23)*100</f>
        <v>4.3478260869565215</v>
      </c>
      <c r="G23" s="2">
        <f>(pers!G23/correct!G23)*100</f>
        <v>7.1428571428571423</v>
      </c>
      <c r="H23" s="2">
        <f>AVERAGE(B23:G23)</f>
        <v>2.4898265153137715</v>
      </c>
    </row>
    <row r="24" spans="1:8" x14ac:dyDescent="0.7">
      <c r="A24" s="4" t="s">
        <v>14</v>
      </c>
      <c r="B24" s="2">
        <f>(pers!B24/correct!B24)*100</f>
        <v>0</v>
      </c>
      <c r="C24" s="2">
        <f>(pers!C24/correct!C24)*100</f>
        <v>2.7777777777777777</v>
      </c>
      <c r="D24" s="2">
        <f>(pers!D24/correct!D24)*100</f>
        <v>0</v>
      </c>
      <c r="E24" s="2">
        <f>(pers!E24/correct!E24)*100</f>
        <v>8.1081081081081088</v>
      </c>
      <c r="F24" s="2">
        <f>(pers!F24/correct!F24)*100</f>
        <v>2.6315789473684208</v>
      </c>
      <c r="G24" s="2">
        <f>(pers!G24/correct!G24)*100</f>
        <v>0</v>
      </c>
      <c r="H24" s="2">
        <f t="shared" ref="H24:H38" si="1">AVERAGE(B24:G24)</f>
        <v>2.2529108055423848</v>
      </c>
    </row>
    <row r="25" spans="1:8" x14ac:dyDescent="0.7">
      <c r="A25" s="4" t="s">
        <v>15</v>
      </c>
      <c r="B25" s="2">
        <f>(pers!B25/correct!B25)*100</f>
        <v>3.8461538461538463</v>
      </c>
      <c r="C25" s="2">
        <f>(pers!C25/correct!C25)*100</f>
        <v>10</v>
      </c>
      <c r="D25" s="2">
        <f>(pers!D25/correct!D25)*100</f>
        <v>8.3333333333333321</v>
      </c>
      <c r="E25" s="2">
        <f>(pers!E25/correct!E25)*100</f>
        <v>0</v>
      </c>
      <c r="F25" s="2">
        <f>(pers!F25/correct!F25)*100</f>
        <v>4</v>
      </c>
      <c r="G25" s="2">
        <f>(pers!G25/correct!G25)*100</f>
        <v>0</v>
      </c>
      <c r="H25" s="2">
        <f t="shared" si="1"/>
        <v>4.3632478632478628</v>
      </c>
    </row>
    <row r="26" spans="1:8" x14ac:dyDescent="0.7">
      <c r="A26" s="4" t="s">
        <v>16</v>
      </c>
      <c r="B26" s="2">
        <f>(pers!B26/correct!B26)*100</f>
        <v>0</v>
      </c>
      <c r="C26" s="2">
        <f>(pers!C26/correct!C26)*100</f>
        <v>0</v>
      </c>
      <c r="D26" s="2">
        <f>(pers!D26/correct!D26)*100</f>
        <v>22.222222222222221</v>
      </c>
      <c r="E26" s="2">
        <f>(pers!E26/correct!E26)*100</f>
        <v>10.526315789473683</v>
      </c>
      <c r="F26" s="2">
        <f>(pers!F26/correct!F26)*100</f>
        <v>23.52941176470588</v>
      </c>
      <c r="G26" s="2">
        <f>(pers!G26/correct!G26)*100</f>
        <v>3.7037037037037033</v>
      </c>
      <c r="H26" s="2">
        <f t="shared" si="1"/>
        <v>9.996942246684247</v>
      </c>
    </row>
    <row r="27" spans="1:8" x14ac:dyDescent="0.7">
      <c r="A27" s="4" t="s">
        <v>17</v>
      </c>
      <c r="B27" s="2">
        <f>(pers!B27/correct!B27)*100</f>
        <v>15</v>
      </c>
      <c r="C27" s="2">
        <f>(pers!C27/correct!C27)*100</f>
        <v>4.3478260869565215</v>
      </c>
      <c r="D27" s="2">
        <f>(pers!D27/correct!D27)*100</f>
        <v>0</v>
      </c>
      <c r="E27" s="2">
        <f>(pers!E27/correct!E27)*100</f>
        <v>9.67741935483871</v>
      </c>
      <c r="F27" s="2">
        <f>(pers!F27/correct!F27)*100</f>
        <v>8.3333333333333321</v>
      </c>
      <c r="G27" s="2">
        <f>(pers!G27/correct!G27)*100</f>
        <v>4.7619047619047619</v>
      </c>
      <c r="H27" s="2">
        <f t="shared" si="1"/>
        <v>7.0200805895055538</v>
      </c>
    </row>
    <row r="28" spans="1:8" x14ac:dyDescent="0.7">
      <c r="A28" s="4" t="s">
        <v>18</v>
      </c>
      <c r="B28" s="2">
        <f>(pers!B28/correct!B28)*100</f>
        <v>7.1428571428571423</v>
      </c>
      <c r="C28" s="2">
        <f>(pers!C28/correct!C28)*100</f>
        <v>6.8965517241379306</v>
      </c>
      <c r="D28" s="2">
        <f>(pers!D28/correct!D28)*100</f>
        <v>0</v>
      </c>
      <c r="E28" s="2">
        <f>(pers!E28/correct!E28)*100</f>
        <v>3.5714285714285712</v>
      </c>
      <c r="F28" s="2">
        <f>(pers!F28/correct!F28)*100</f>
        <v>5.4054054054054053</v>
      </c>
      <c r="G28" s="2">
        <f>(pers!G28/correct!G28)*100</f>
        <v>10.344827586206897</v>
      </c>
      <c r="H28" s="2">
        <f t="shared" si="1"/>
        <v>5.560178405005991</v>
      </c>
    </row>
    <row r="29" spans="1:8" x14ac:dyDescent="0.7">
      <c r="A29" s="4" t="s">
        <v>19</v>
      </c>
      <c r="B29" s="2">
        <f>(pers!B29/correct!B29)*100</f>
        <v>29.411764705882355</v>
      </c>
      <c r="C29" s="2">
        <f>(pers!C29/correct!C29)*100</f>
        <v>13.333333333333334</v>
      </c>
      <c r="D29" s="2">
        <f>(pers!D29/correct!D29)*100</f>
        <v>9.5238095238095237</v>
      </c>
      <c r="E29" s="2">
        <f>(pers!E29/correct!E29)*100</f>
        <v>13.043478260869565</v>
      </c>
      <c r="F29" s="2">
        <f>(pers!F29/correct!F29)*100</f>
        <v>10.526315789473683</v>
      </c>
      <c r="G29" s="2">
        <f>(pers!G29/correct!G29)*100</f>
        <v>8.695652173913043</v>
      </c>
      <c r="H29" s="2">
        <f t="shared" si="1"/>
        <v>14.08905896454692</v>
      </c>
    </row>
    <row r="30" spans="1:8" x14ac:dyDescent="0.7">
      <c r="A30" s="4" t="s">
        <v>20</v>
      </c>
      <c r="B30" s="2">
        <f>(pers!B30/correct!B30)*100</f>
        <v>0</v>
      </c>
      <c r="C30" s="2">
        <f>(pers!C30/correct!C30)*100</f>
        <v>11.111111111111111</v>
      </c>
      <c r="D30" s="2">
        <f>(pers!D30/correct!D30)*100</f>
        <v>0</v>
      </c>
      <c r="E30" s="2">
        <f>(pers!E30/correct!E30)*100</f>
        <v>9.0909090909090917</v>
      </c>
      <c r="F30" s="2">
        <f>(pers!F30/correct!F30)*100</f>
        <v>17.647058823529413</v>
      </c>
      <c r="G30" s="2">
        <f>(pers!G30/correct!G30)*100</f>
        <v>0</v>
      </c>
      <c r="H30" s="2">
        <f t="shared" si="1"/>
        <v>6.3081798375916023</v>
      </c>
    </row>
    <row r="31" spans="1:8" x14ac:dyDescent="0.7">
      <c r="A31" s="4" t="s">
        <v>21</v>
      </c>
      <c r="B31" s="2">
        <f>(pers!B31/correct!B31)*100</f>
        <v>13.793103448275861</v>
      </c>
      <c r="C31" s="2">
        <f>(pers!C31/correct!C31)*100</f>
        <v>20</v>
      </c>
      <c r="D31" s="2">
        <f>(pers!D31/correct!D31)*100</f>
        <v>13.333333333333334</v>
      </c>
      <c r="E31" s="2">
        <f>(pers!E31/correct!E31)*100</f>
        <v>11.111111111111111</v>
      </c>
      <c r="F31" s="2">
        <f>(pers!F31/correct!F31)*100</f>
        <v>0</v>
      </c>
      <c r="G31" s="2">
        <f>(pers!G31/correct!G31)*100</f>
        <v>16</v>
      </c>
      <c r="H31" s="2">
        <f t="shared" si="1"/>
        <v>12.372924648786716</v>
      </c>
    </row>
    <row r="32" spans="1:8" x14ac:dyDescent="0.7">
      <c r="A32" s="4" t="s">
        <v>22</v>
      </c>
      <c r="B32" s="2">
        <f>(pers!B32/correct!B32)*100</f>
        <v>2.5</v>
      </c>
      <c r="C32" s="2">
        <f>(pers!C32/correct!C32)*100</f>
        <v>0</v>
      </c>
      <c r="D32" s="2">
        <f>(pers!D32/correct!D32)*100</f>
        <v>8.8235294117647065</v>
      </c>
      <c r="E32" s="2">
        <f>(pers!E32/correct!E32)*100</f>
        <v>2.3809523809523809</v>
      </c>
      <c r="F32" s="2">
        <f>(pers!F32/correct!F32)*100</f>
        <v>0</v>
      </c>
      <c r="G32" s="2">
        <f>(pers!G32/correct!G32)*100</f>
        <v>5.1282051282051277</v>
      </c>
      <c r="H32" s="2">
        <f t="shared" si="1"/>
        <v>3.1387811534870358</v>
      </c>
    </row>
    <row r="33" spans="1:8" x14ac:dyDescent="0.7">
      <c r="A33" s="4" t="s">
        <v>23</v>
      </c>
      <c r="B33" s="2">
        <f>(pers!B33/correct!B33)*100</f>
        <v>0</v>
      </c>
      <c r="C33" s="2">
        <f>(pers!C33/correct!C33)*100</f>
        <v>10.810810810810811</v>
      </c>
      <c r="D33" s="2">
        <f>(pers!D33/correct!D33)*100</f>
        <v>5.4054054054054053</v>
      </c>
      <c r="E33" s="2">
        <f>(pers!E33/correct!E33)*100</f>
        <v>2.5641025641025639</v>
      </c>
      <c r="F33" s="2">
        <f>(pers!F33/correct!F33)*100</f>
        <v>0</v>
      </c>
      <c r="G33" s="2">
        <f>(pers!G33/correct!G33)*100</f>
        <v>6</v>
      </c>
      <c r="H33" s="2">
        <f t="shared" si="1"/>
        <v>4.1300531300531302</v>
      </c>
    </row>
    <row r="34" spans="1:8" x14ac:dyDescent="0.7">
      <c r="A34" s="4" t="s">
        <v>24</v>
      </c>
      <c r="B34" s="2">
        <f>(pers!B34/correct!B34)*100</f>
        <v>0</v>
      </c>
      <c r="C34" s="2">
        <f>(pers!C34/correct!C34)*100</f>
        <v>0</v>
      </c>
      <c r="D34" s="2">
        <f>(pers!D34/correct!D34)*100</f>
        <v>0</v>
      </c>
      <c r="E34" s="2">
        <f>(pers!E34/correct!E34)*100</f>
        <v>4.1666666666666661</v>
      </c>
      <c r="F34" s="2">
        <f>(pers!F34/correct!F34)*100</f>
        <v>5.5555555555555554</v>
      </c>
      <c r="G34" s="2">
        <f>(pers!G34/correct!G34)*100</f>
        <v>0</v>
      </c>
      <c r="H34" s="2">
        <f t="shared" si="1"/>
        <v>1.6203703703703702</v>
      </c>
    </row>
    <row r="35" spans="1:8" x14ac:dyDescent="0.7">
      <c r="A35" s="4" t="s">
        <v>25</v>
      </c>
      <c r="B35" s="2">
        <f>(pers!B35/correct!B35)*100</f>
        <v>7.1428571428571423</v>
      </c>
      <c r="C35" s="2">
        <f>(pers!C35/correct!C35)*100</f>
        <v>8.695652173913043</v>
      </c>
      <c r="D35" s="2">
        <f>(pers!D35/correct!D35)*100</f>
        <v>10</v>
      </c>
      <c r="E35" s="2">
        <f>(pers!E35/correct!E35)*100</f>
        <v>0</v>
      </c>
      <c r="F35" s="2">
        <f>(pers!F35/correct!F35)*100</f>
        <v>4.7619047619047619</v>
      </c>
      <c r="G35" s="2">
        <f>(pers!G35/correct!G35)*100</f>
        <v>0</v>
      </c>
      <c r="H35" s="2">
        <f t="shared" si="1"/>
        <v>5.1000690131124911</v>
      </c>
    </row>
    <row r="36" spans="1:8" x14ac:dyDescent="0.7">
      <c r="A36" s="4" t="s">
        <v>38</v>
      </c>
      <c r="B36" s="2">
        <f>(pers!B36/correct!B36)*100</f>
        <v>8</v>
      </c>
      <c r="C36" s="2">
        <f>(pers!C36/correct!C36)*100</f>
        <v>0</v>
      </c>
      <c r="D36" s="2">
        <f>(pers!D36/correct!D36)*100</f>
        <v>0</v>
      </c>
      <c r="E36" s="2">
        <f>(pers!E36/correct!E36)*100</f>
        <v>4.7619047619047619</v>
      </c>
      <c r="F36" s="2">
        <f>(pers!F36/correct!F36)*100</f>
        <v>3.5714285714285712</v>
      </c>
      <c r="G36" s="2">
        <f>(pers!G36/correct!G36)*100</f>
        <v>20.689655172413794</v>
      </c>
      <c r="H36" s="2">
        <f t="shared" si="1"/>
        <v>6.1704980842911885</v>
      </c>
    </row>
    <row r="37" spans="1:8" x14ac:dyDescent="0.7">
      <c r="A37" s="4" t="s">
        <v>42</v>
      </c>
      <c r="B37" s="2">
        <f>(pers!B37/correct!B37)*100</f>
        <v>3.5714285714285712</v>
      </c>
      <c r="C37" s="2">
        <f>(pers!C37/correct!C37)*100</f>
        <v>7.6923076923076925</v>
      </c>
      <c r="D37" s="2">
        <f>(pers!D37/correct!D37)*100</f>
        <v>0</v>
      </c>
      <c r="E37" s="2">
        <f>(pers!E37/correct!E37)*100</f>
        <v>5.5555555555555554</v>
      </c>
      <c r="F37" s="2">
        <f>(pers!F37/correct!F37)*100</f>
        <v>4</v>
      </c>
      <c r="G37" s="2">
        <f>(pers!G37/correct!G37)*100</f>
        <v>3.4482758620689653</v>
      </c>
      <c r="H37" s="2">
        <f t="shared" si="1"/>
        <v>4.0445946135601307</v>
      </c>
    </row>
    <row r="38" spans="1:8" x14ac:dyDescent="0.7">
      <c r="A38" s="4" t="s">
        <v>43</v>
      </c>
      <c r="B38" s="2">
        <f>(pers!B38/correct!B38)*100</f>
        <v>0</v>
      </c>
      <c r="C38" s="2">
        <f>(pers!C38/correct!C38)*100</f>
        <v>21.052631578947366</v>
      </c>
      <c r="D38" s="2">
        <f>(pers!D38/correct!D38)*100</f>
        <v>8.5714285714285712</v>
      </c>
      <c r="E38" s="2">
        <f>(pers!E38/correct!E38)*100</f>
        <v>2.8571428571428572</v>
      </c>
      <c r="F38" s="2">
        <f>(pers!F38/correct!F38)*100</f>
        <v>8.5714285714285712</v>
      </c>
      <c r="G38" s="2">
        <f>(pers!G38/correct!G38)*100</f>
        <v>9.67741935483871</v>
      </c>
      <c r="H38" s="2">
        <f t="shared" si="1"/>
        <v>8.4550084889643458</v>
      </c>
    </row>
    <row r="39" spans="1:8" x14ac:dyDescent="0.7">
      <c r="H39" s="2"/>
    </row>
    <row r="40" spans="1:8" x14ac:dyDescent="0.7">
      <c r="H40" s="2"/>
    </row>
    <row r="41" spans="1:8" x14ac:dyDescent="0.7">
      <c r="A41" t="s">
        <v>76</v>
      </c>
      <c r="H41" s="2">
        <f>AVERAGE(H23:H39)</f>
        <v>6.0695452956289824</v>
      </c>
    </row>
    <row r="42" spans="1:8" x14ac:dyDescent="0.7">
      <c r="A42" t="s">
        <v>12</v>
      </c>
      <c r="H42" s="2">
        <f>STDEV(H23:H39)/(SQRT(COUNT(H23:H39)))</f>
        <v>0.89877044196211475</v>
      </c>
    </row>
    <row r="43" spans="1:8" x14ac:dyDescent="0.7">
      <c r="H43" s="2"/>
    </row>
    <row r="44" spans="1:8" x14ac:dyDescent="0.7">
      <c r="H44" s="2"/>
    </row>
    <row r="46" spans="1:8" x14ac:dyDescent="0.7">
      <c r="E46" t="s">
        <v>69</v>
      </c>
      <c r="F46" t="s">
        <v>85</v>
      </c>
      <c r="G46" t="s">
        <v>27</v>
      </c>
    </row>
    <row r="47" spans="1:8" x14ac:dyDescent="0.7">
      <c r="B47" s="2"/>
      <c r="C47" s="2"/>
      <c r="D47" s="2"/>
      <c r="E47" s="2" t="s">
        <v>50</v>
      </c>
      <c r="F47" s="2">
        <f>H18</f>
        <v>3.0735832663717897</v>
      </c>
      <c r="G47" s="2">
        <f>H19</f>
        <v>0.6030300747410926</v>
      </c>
    </row>
    <row r="48" spans="1:8" x14ac:dyDescent="0.7">
      <c r="B48" s="2"/>
      <c r="C48" s="2"/>
      <c r="D48" s="2"/>
      <c r="E48" s="2" t="s">
        <v>52</v>
      </c>
      <c r="F48" s="2">
        <f>H41</f>
        <v>6.0695452956289824</v>
      </c>
      <c r="G48" s="2">
        <f>H42</f>
        <v>0.89877044196211475</v>
      </c>
    </row>
  </sheetData>
  <mergeCells count="2">
    <mergeCell ref="B2:G2"/>
    <mergeCell ref="B21:G21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50"/>
  <sheetViews>
    <sheetView topLeftCell="A28" zoomScale="60" zoomScaleNormal="60" workbookViewId="0">
      <selection activeCell="F46" sqref="F46"/>
    </sheetView>
  </sheetViews>
  <sheetFormatPr defaultRowHeight="17.649999999999999" x14ac:dyDescent="0.7"/>
  <cols>
    <col min="7" max="7" width="9" customWidth="1"/>
  </cols>
  <sheetData>
    <row r="1" spans="1:9" x14ac:dyDescent="0.7">
      <c r="A1" t="s">
        <v>32</v>
      </c>
    </row>
    <row r="2" spans="1:9" x14ac:dyDescent="0.7">
      <c r="B2" s="9" t="s">
        <v>80</v>
      </c>
      <c r="C2" s="9"/>
      <c r="D2" s="9"/>
      <c r="E2" s="9"/>
      <c r="F2" s="9"/>
      <c r="G2" s="9"/>
    </row>
    <row r="3" spans="1:9" x14ac:dyDescent="0.7">
      <c r="A3" t="s">
        <v>51</v>
      </c>
      <c r="B3" s="5" t="s">
        <v>54</v>
      </c>
      <c r="C3" s="5" t="s">
        <v>56</v>
      </c>
      <c r="D3" s="5" t="s">
        <v>58</v>
      </c>
      <c r="E3" s="5" t="s">
        <v>60</v>
      </c>
      <c r="F3" s="5" t="s">
        <v>62</v>
      </c>
      <c r="G3" s="5" t="s">
        <v>64</v>
      </c>
      <c r="H3" t="s">
        <v>76</v>
      </c>
    </row>
    <row r="4" spans="1:9" x14ac:dyDescent="0.7">
      <c r="A4" s="4" t="s">
        <v>0</v>
      </c>
      <c r="B4" s="1">
        <v>0.86</v>
      </c>
      <c r="C4" s="1">
        <v>0.85</v>
      </c>
      <c r="D4" s="1">
        <v>0.8</v>
      </c>
      <c r="E4" s="1">
        <v>0.74</v>
      </c>
      <c r="F4" s="1">
        <v>0.95</v>
      </c>
      <c r="G4" s="1">
        <v>0.79</v>
      </c>
      <c r="H4" s="1">
        <f>AVERAGE(B4:G4)</f>
        <v>0.83166666666666667</v>
      </c>
      <c r="I4" s="1"/>
    </row>
    <row r="5" spans="1:9" x14ac:dyDescent="0.7">
      <c r="A5" s="4" t="s">
        <v>1</v>
      </c>
      <c r="B5" s="1">
        <v>0.63</v>
      </c>
      <c r="C5" s="1">
        <v>0.66</v>
      </c>
      <c r="D5" s="1">
        <v>1.1000000000000001</v>
      </c>
      <c r="E5" s="1">
        <v>0.7</v>
      </c>
      <c r="F5" s="1">
        <v>0.67</v>
      </c>
      <c r="G5" s="1">
        <v>1.0900000000000001</v>
      </c>
      <c r="H5" s="1">
        <f t="shared" ref="H5:H15" si="0">AVERAGE(B5:G5)</f>
        <v>0.80833333333333324</v>
      </c>
      <c r="I5" s="1"/>
    </row>
    <row r="6" spans="1:9" x14ac:dyDescent="0.7">
      <c r="A6" s="4" t="s">
        <v>2</v>
      </c>
      <c r="B6" s="1">
        <v>1.55</v>
      </c>
      <c r="C6" s="1">
        <v>1.1000000000000001</v>
      </c>
      <c r="D6" s="1">
        <v>0.82</v>
      </c>
      <c r="E6" s="1">
        <v>1.46</v>
      </c>
      <c r="F6" s="1">
        <v>0.75</v>
      </c>
      <c r="G6" s="1">
        <v>1.08</v>
      </c>
      <c r="H6" s="1">
        <f t="shared" si="0"/>
        <v>1.1266666666666667</v>
      </c>
      <c r="I6" s="1"/>
    </row>
    <row r="7" spans="1:9" x14ac:dyDescent="0.7">
      <c r="A7" s="4" t="s">
        <v>3</v>
      </c>
      <c r="B7" s="1">
        <v>1.34</v>
      </c>
      <c r="C7" s="1">
        <v>1.9</v>
      </c>
      <c r="D7" s="1">
        <v>1.77</v>
      </c>
      <c r="E7" s="1">
        <v>1.48</v>
      </c>
      <c r="F7" s="1">
        <v>0.92</v>
      </c>
      <c r="G7" s="1">
        <v>1.08</v>
      </c>
      <c r="H7" s="1">
        <f t="shared" si="0"/>
        <v>1.415</v>
      </c>
      <c r="I7" s="1"/>
    </row>
    <row r="8" spans="1:9" x14ac:dyDescent="0.7">
      <c r="A8" s="4" t="s">
        <v>4</v>
      </c>
      <c r="B8" s="1">
        <v>1.17</v>
      </c>
      <c r="C8" s="1">
        <v>1.22</v>
      </c>
      <c r="D8" s="1">
        <v>1.27</v>
      </c>
      <c r="E8" s="1">
        <v>0.81</v>
      </c>
      <c r="F8" s="1">
        <v>0.91</v>
      </c>
      <c r="G8" s="1">
        <v>1.1000000000000001</v>
      </c>
      <c r="H8" s="1">
        <f t="shared" si="0"/>
        <v>1.08</v>
      </c>
      <c r="I8" s="1"/>
    </row>
    <row r="9" spans="1:9" x14ac:dyDescent="0.7">
      <c r="A9" s="4" t="s">
        <v>5</v>
      </c>
      <c r="B9" s="1">
        <v>1.1299999999999999</v>
      </c>
      <c r="C9" s="1">
        <v>1.21</v>
      </c>
      <c r="D9" s="1">
        <v>1</v>
      </c>
      <c r="E9" s="1">
        <v>1.36</v>
      </c>
      <c r="F9" s="1">
        <v>1.34</v>
      </c>
      <c r="G9" s="1">
        <v>1.48</v>
      </c>
      <c r="H9" s="1">
        <f t="shared" si="0"/>
        <v>1.2533333333333332</v>
      </c>
      <c r="I9" s="1"/>
    </row>
    <row r="10" spans="1:9" x14ac:dyDescent="0.7">
      <c r="A10" s="4" t="s">
        <v>6</v>
      </c>
      <c r="B10" s="1">
        <v>0.63</v>
      </c>
      <c r="C10" s="1">
        <v>0.57999999999999996</v>
      </c>
      <c r="D10" s="1">
        <v>0.51</v>
      </c>
      <c r="E10" s="1">
        <v>0.87</v>
      </c>
      <c r="F10" s="1">
        <v>0.76</v>
      </c>
      <c r="G10" s="1">
        <v>1.18</v>
      </c>
      <c r="H10" s="1">
        <f t="shared" si="0"/>
        <v>0.75499999999999989</v>
      </c>
      <c r="I10" s="1"/>
    </row>
    <row r="11" spans="1:9" x14ac:dyDescent="0.7">
      <c r="A11" s="4" t="s">
        <v>7</v>
      </c>
      <c r="B11" s="1">
        <v>1.8</v>
      </c>
      <c r="C11" s="1">
        <v>1.27</v>
      </c>
      <c r="D11" s="1">
        <v>1.07</v>
      </c>
      <c r="E11" s="1">
        <v>1.45</v>
      </c>
      <c r="F11" s="1">
        <v>1.5</v>
      </c>
      <c r="G11" s="1">
        <v>0.84</v>
      </c>
      <c r="H11" s="1">
        <f t="shared" si="0"/>
        <v>1.3216666666666668</v>
      </c>
      <c r="I11" s="1"/>
    </row>
    <row r="12" spans="1:9" x14ac:dyDescent="0.7">
      <c r="A12" s="4" t="s">
        <v>8</v>
      </c>
      <c r="B12" s="1">
        <v>1.53</v>
      </c>
      <c r="C12" s="1">
        <v>0.7</v>
      </c>
      <c r="D12" s="1">
        <v>0.74</v>
      </c>
      <c r="E12" s="1">
        <v>0.47</v>
      </c>
      <c r="F12" s="1">
        <v>0.61</v>
      </c>
      <c r="G12" s="1">
        <v>0.52</v>
      </c>
      <c r="H12" s="1">
        <f t="shared" si="0"/>
        <v>0.76166666666666671</v>
      </c>
      <c r="I12" s="1"/>
    </row>
    <row r="13" spans="1:9" x14ac:dyDescent="0.7">
      <c r="A13" s="4" t="s">
        <v>9</v>
      </c>
      <c r="B13" s="1">
        <v>1.64</v>
      </c>
      <c r="C13" s="1">
        <v>0.94</v>
      </c>
      <c r="D13" s="1">
        <v>1.1000000000000001</v>
      </c>
      <c r="E13" s="1">
        <v>1.02</v>
      </c>
      <c r="F13" s="1">
        <v>0.73</v>
      </c>
      <c r="G13" s="1">
        <v>0.91</v>
      </c>
      <c r="H13" s="1">
        <f t="shared" si="0"/>
        <v>1.0566666666666666</v>
      </c>
      <c r="I13" s="1"/>
    </row>
    <row r="14" spans="1:9" x14ac:dyDescent="0.7">
      <c r="A14" s="4" t="s">
        <v>10</v>
      </c>
      <c r="B14" s="1">
        <v>1.02</v>
      </c>
      <c r="C14" s="1">
        <v>1.1000000000000001</v>
      </c>
      <c r="D14" s="1">
        <v>0.88</v>
      </c>
      <c r="E14" s="1">
        <v>0.87</v>
      </c>
      <c r="F14" s="1">
        <v>0.96</v>
      </c>
      <c r="G14" s="1">
        <v>1.23</v>
      </c>
      <c r="H14" s="1">
        <f t="shared" si="0"/>
        <v>1.01</v>
      </c>
      <c r="I14" s="1"/>
    </row>
    <row r="15" spans="1:9" x14ac:dyDescent="0.7">
      <c r="A15" s="4" t="s">
        <v>11</v>
      </c>
      <c r="B15" s="1">
        <v>0.56000000000000005</v>
      </c>
      <c r="C15" s="1">
        <v>0.74</v>
      </c>
      <c r="D15" s="1">
        <v>0.73</v>
      </c>
      <c r="E15" s="1">
        <v>0.68</v>
      </c>
      <c r="F15" s="1">
        <v>1.1599999999999999</v>
      </c>
      <c r="G15" s="1">
        <v>0.87</v>
      </c>
      <c r="H15" s="1">
        <f t="shared" si="0"/>
        <v>0.79</v>
      </c>
      <c r="I15" s="1"/>
    </row>
    <row r="16" spans="1:9" x14ac:dyDescent="0.7">
      <c r="B16" s="1"/>
      <c r="C16" s="1"/>
      <c r="D16" s="1"/>
      <c r="E16" s="1"/>
      <c r="F16" s="1"/>
      <c r="G16" s="1"/>
      <c r="H16" s="1"/>
      <c r="I16" s="1"/>
    </row>
    <row r="17" spans="1:9" x14ac:dyDescent="0.7">
      <c r="B17" s="1"/>
      <c r="C17" s="1"/>
      <c r="D17" s="1"/>
      <c r="E17" s="1"/>
      <c r="F17" s="1"/>
      <c r="G17" s="1"/>
      <c r="H17" s="1"/>
      <c r="I17" s="1"/>
    </row>
    <row r="18" spans="1:9" x14ac:dyDescent="0.7">
      <c r="A18" t="s">
        <v>78</v>
      </c>
      <c r="B18" s="1"/>
      <c r="C18" s="1"/>
      <c r="D18" s="1"/>
      <c r="E18" s="1"/>
      <c r="F18" s="1"/>
      <c r="G18" s="1"/>
      <c r="H18" s="1">
        <f>AVERAGE(H4:H15)</f>
        <v>1.0175000000000001</v>
      </c>
      <c r="I18" s="1"/>
    </row>
    <row r="19" spans="1:9" x14ac:dyDescent="0.7">
      <c r="A19" t="s">
        <v>12</v>
      </c>
      <c r="B19" s="1"/>
      <c r="C19" s="1"/>
      <c r="D19" s="1"/>
      <c r="E19" s="1"/>
      <c r="F19" s="1"/>
      <c r="G19" s="1"/>
      <c r="H19" s="1">
        <f>STDEV(H4:H15)/(SQRT(COUNT(H4:H15)))</f>
        <v>6.6739701156340953E-2</v>
      </c>
      <c r="I19" s="1"/>
    </row>
    <row r="20" spans="1:9" x14ac:dyDescent="0.7">
      <c r="B20" s="1"/>
      <c r="C20" s="1"/>
      <c r="D20" s="1"/>
      <c r="E20" s="1"/>
      <c r="F20" s="1"/>
      <c r="G20" s="1"/>
      <c r="H20" s="1"/>
      <c r="I20" s="1"/>
    </row>
    <row r="21" spans="1:9" x14ac:dyDescent="0.7">
      <c r="B21" s="9" t="s">
        <v>80</v>
      </c>
      <c r="C21" s="9"/>
      <c r="D21" s="9"/>
      <c r="E21" s="9"/>
      <c r="F21" s="9"/>
      <c r="G21" s="9"/>
      <c r="H21" s="1"/>
      <c r="I21" s="1"/>
    </row>
    <row r="22" spans="1:9" x14ac:dyDescent="0.7">
      <c r="A22" t="s">
        <v>70</v>
      </c>
      <c r="B22" s="8" t="s">
        <v>54</v>
      </c>
      <c r="C22" s="8" t="s">
        <v>56</v>
      </c>
      <c r="D22" s="8" t="s">
        <v>58</v>
      </c>
      <c r="E22" s="8" t="s">
        <v>60</v>
      </c>
      <c r="F22" s="8" t="s">
        <v>62</v>
      </c>
      <c r="G22" s="8" t="s">
        <v>64</v>
      </c>
      <c r="H22" s="1" t="s">
        <v>77</v>
      </c>
      <c r="I22" s="1"/>
    </row>
    <row r="23" spans="1:9" x14ac:dyDescent="0.7">
      <c r="A23" s="4" t="s">
        <v>13</v>
      </c>
      <c r="B23" s="1">
        <v>0.65</v>
      </c>
      <c r="C23" s="1">
        <v>0.98</v>
      </c>
      <c r="D23" s="1">
        <v>0.56999999999999995</v>
      </c>
      <c r="E23" s="1">
        <v>0.57999999999999996</v>
      </c>
      <c r="F23" s="1">
        <v>0.65</v>
      </c>
      <c r="G23" s="1">
        <v>2.11</v>
      </c>
      <c r="H23" s="1">
        <f>AVERAGE(B23:G23)</f>
        <v>0.92333333333333323</v>
      </c>
      <c r="I23" s="1"/>
    </row>
    <row r="24" spans="1:9" x14ac:dyDescent="0.7">
      <c r="A24" s="4" t="s">
        <v>14</v>
      </c>
      <c r="B24" s="1">
        <v>0.53</v>
      </c>
      <c r="C24" s="1">
        <v>0.66</v>
      </c>
      <c r="D24" s="1">
        <v>0.84</v>
      </c>
      <c r="E24" s="1">
        <v>0.64</v>
      </c>
      <c r="F24" s="1">
        <v>0.49</v>
      </c>
      <c r="G24" s="1">
        <v>0.5</v>
      </c>
      <c r="H24" s="1">
        <f t="shared" ref="H24:H33" si="1">AVERAGE(B24:G24)</f>
        <v>0.61</v>
      </c>
      <c r="I24" s="1"/>
    </row>
    <row r="25" spans="1:9" x14ac:dyDescent="0.7">
      <c r="A25" s="4" t="s">
        <v>15</v>
      </c>
      <c r="B25" s="1">
        <v>1.52</v>
      </c>
      <c r="C25" s="1">
        <v>1.53</v>
      </c>
      <c r="D25" s="1">
        <v>1.63</v>
      </c>
      <c r="E25" s="1">
        <v>1.22</v>
      </c>
      <c r="F25" s="1">
        <v>1.63</v>
      </c>
      <c r="G25" s="1">
        <v>2.12</v>
      </c>
      <c r="H25" s="1">
        <f t="shared" si="1"/>
        <v>1.6083333333333332</v>
      </c>
      <c r="I25" s="1"/>
    </row>
    <row r="26" spans="1:9" x14ac:dyDescent="0.7">
      <c r="A26" s="4" t="s">
        <v>16</v>
      </c>
      <c r="B26" s="1">
        <v>1.59</v>
      </c>
      <c r="C26" s="1">
        <v>1.78</v>
      </c>
      <c r="D26" s="1">
        <v>1.1299999999999999</v>
      </c>
      <c r="E26" s="1">
        <v>1.1100000000000001</v>
      </c>
      <c r="F26" s="1">
        <v>0.86</v>
      </c>
      <c r="G26" s="1">
        <v>0.9</v>
      </c>
      <c r="H26" s="1">
        <f t="shared" si="1"/>
        <v>1.2283333333333335</v>
      </c>
      <c r="I26" s="1"/>
    </row>
    <row r="27" spans="1:9" x14ac:dyDescent="0.7">
      <c r="A27" s="4" t="s">
        <v>17</v>
      </c>
      <c r="B27" s="1">
        <v>1.35</v>
      </c>
      <c r="C27" s="1">
        <v>0.75</v>
      </c>
      <c r="D27" s="1">
        <v>0.91</v>
      </c>
      <c r="E27" s="1">
        <v>1.1299999999999999</v>
      </c>
      <c r="F27" s="1">
        <v>0.82</v>
      </c>
      <c r="G27" s="1">
        <v>1.1599999999999999</v>
      </c>
      <c r="H27" s="1">
        <f t="shared" si="1"/>
        <v>1.0200000000000002</v>
      </c>
      <c r="I27" s="1"/>
    </row>
    <row r="28" spans="1:9" x14ac:dyDescent="0.7">
      <c r="A28" s="4" t="s">
        <v>18</v>
      </c>
      <c r="B28" s="1">
        <v>1.1399999999999999</v>
      </c>
      <c r="C28" s="1">
        <v>1.3</v>
      </c>
      <c r="D28" s="1">
        <v>1.41</v>
      </c>
      <c r="E28" s="1">
        <v>1.61</v>
      </c>
      <c r="F28" s="1">
        <v>1.7</v>
      </c>
      <c r="G28" s="1">
        <v>1.43</v>
      </c>
      <c r="H28" s="1">
        <f t="shared" si="1"/>
        <v>1.4316666666666666</v>
      </c>
      <c r="I28" s="1"/>
    </row>
    <row r="29" spans="1:9" x14ac:dyDescent="0.7">
      <c r="A29" s="4" t="s">
        <v>19</v>
      </c>
      <c r="B29" s="1">
        <v>0.85</v>
      </c>
      <c r="C29" s="1">
        <v>1.07</v>
      </c>
      <c r="D29" s="1">
        <v>0.63</v>
      </c>
      <c r="E29" s="1">
        <v>0.84</v>
      </c>
      <c r="F29" s="1">
        <v>0.51</v>
      </c>
      <c r="G29" s="1">
        <v>0.71</v>
      </c>
      <c r="H29" s="1">
        <f t="shared" si="1"/>
        <v>0.7683333333333332</v>
      </c>
      <c r="I29" s="1"/>
    </row>
    <row r="30" spans="1:9" x14ac:dyDescent="0.7">
      <c r="A30" s="4" t="s">
        <v>20</v>
      </c>
      <c r="B30" s="1">
        <v>0.93</v>
      </c>
      <c r="C30" s="1">
        <v>1.54</v>
      </c>
      <c r="D30" s="1">
        <v>1.67</v>
      </c>
      <c r="E30" s="1">
        <v>1.18</v>
      </c>
      <c r="F30" s="1">
        <v>1.08</v>
      </c>
      <c r="G30" s="1">
        <v>1.1200000000000001</v>
      </c>
      <c r="H30" s="1">
        <f t="shared" si="1"/>
        <v>1.2533333333333334</v>
      </c>
      <c r="I30" s="1"/>
    </row>
    <row r="31" spans="1:9" x14ac:dyDescent="0.7">
      <c r="A31" s="4" t="s">
        <v>21</v>
      </c>
      <c r="B31" s="1">
        <v>1.24</v>
      </c>
      <c r="C31" s="1">
        <v>1.56</v>
      </c>
      <c r="D31" s="1">
        <v>0.8</v>
      </c>
      <c r="E31" s="1">
        <v>1.19</v>
      </c>
      <c r="F31" s="1">
        <v>0.97</v>
      </c>
      <c r="G31" s="1">
        <v>1.46</v>
      </c>
      <c r="H31" s="1">
        <f t="shared" si="1"/>
        <v>1.2033333333333331</v>
      </c>
      <c r="I31" s="1"/>
    </row>
    <row r="32" spans="1:9" x14ac:dyDescent="0.7">
      <c r="A32" s="4" t="s">
        <v>22</v>
      </c>
      <c r="B32" s="1">
        <v>1.04</v>
      </c>
      <c r="C32" s="1">
        <v>1.33</v>
      </c>
      <c r="D32" s="1">
        <v>1.04</v>
      </c>
      <c r="E32" s="1">
        <v>0.95</v>
      </c>
      <c r="F32" s="1">
        <v>1.23</v>
      </c>
      <c r="G32" s="1">
        <v>0.83</v>
      </c>
      <c r="H32" s="1">
        <f t="shared" si="1"/>
        <v>1.07</v>
      </c>
      <c r="I32" s="1"/>
    </row>
    <row r="33" spans="1:9" x14ac:dyDescent="0.7">
      <c r="A33" s="4" t="s">
        <v>23</v>
      </c>
      <c r="B33" s="1">
        <v>1.05</v>
      </c>
      <c r="C33" s="1">
        <v>1.07</v>
      </c>
      <c r="D33" s="1">
        <v>1.04</v>
      </c>
      <c r="E33" s="1">
        <v>0.84</v>
      </c>
      <c r="F33" s="1">
        <v>0.81</v>
      </c>
      <c r="G33" s="1">
        <v>0.82</v>
      </c>
      <c r="H33" s="1">
        <f t="shared" si="1"/>
        <v>0.93833333333333346</v>
      </c>
      <c r="I33" s="1"/>
    </row>
    <row r="34" spans="1:9" x14ac:dyDescent="0.7">
      <c r="A34" s="4" t="s">
        <v>24</v>
      </c>
      <c r="B34" s="1">
        <v>1.71</v>
      </c>
      <c r="C34" s="1">
        <v>1.27</v>
      </c>
      <c r="D34" s="1">
        <v>1.38</v>
      </c>
      <c r="E34" s="1">
        <v>1.53</v>
      </c>
      <c r="F34" s="1">
        <v>1.35</v>
      </c>
      <c r="G34" s="1">
        <v>1.66</v>
      </c>
      <c r="H34" s="1">
        <f t="shared" ref="H34:H37" si="2">AVERAGE(B34:G34)</f>
        <v>1.4833333333333334</v>
      </c>
      <c r="I34" s="1"/>
    </row>
    <row r="35" spans="1:9" x14ac:dyDescent="0.7">
      <c r="A35" s="4" t="s">
        <v>25</v>
      </c>
      <c r="B35" s="1">
        <v>0.6</v>
      </c>
      <c r="C35" s="1">
        <v>1.1100000000000001</v>
      </c>
      <c r="D35" s="1">
        <v>1.01</v>
      </c>
      <c r="E35" s="1">
        <v>0.59</v>
      </c>
      <c r="F35" s="1">
        <v>0.86</v>
      </c>
      <c r="G35" s="1">
        <v>0.68</v>
      </c>
      <c r="H35" s="1">
        <f t="shared" si="2"/>
        <v>0.80833333333333324</v>
      </c>
      <c r="I35" s="1"/>
    </row>
    <row r="36" spans="1:9" x14ac:dyDescent="0.7">
      <c r="A36" s="4" t="s">
        <v>41</v>
      </c>
      <c r="B36" s="1">
        <v>1.5</v>
      </c>
      <c r="C36" s="1">
        <v>0.79</v>
      </c>
      <c r="D36" s="1">
        <v>0.55000000000000004</v>
      </c>
      <c r="E36" s="1">
        <v>0.76</v>
      </c>
      <c r="F36" s="1">
        <v>1.1299999999999999</v>
      </c>
      <c r="G36" s="1">
        <v>1.19</v>
      </c>
      <c r="H36" s="1">
        <f t="shared" si="2"/>
        <v>0.98666666666666669</v>
      </c>
      <c r="I36" s="1"/>
    </row>
    <row r="37" spans="1:9" x14ac:dyDescent="0.7">
      <c r="A37" s="4" t="s">
        <v>44</v>
      </c>
      <c r="B37" s="1">
        <v>1.1200000000000001</v>
      </c>
      <c r="C37" s="1">
        <v>1.26</v>
      </c>
      <c r="D37" s="1">
        <v>0.7</v>
      </c>
      <c r="E37" s="1">
        <v>1.23</v>
      </c>
      <c r="F37" s="1">
        <v>0.93</v>
      </c>
      <c r="G37" s="1">
        <v>0.62</v>
      </c>
      <c r="H37" s="1">
        <f t="shared" si="2"/>
        <v>0.97666666666666668</v>
      </c>
      <c r="I37" s="1"/>
    </row>
    <row r="38" spans="1:9" x14ac:dyDescent="0.7">
      <c r="A38" s="4" t="s">
        <v>46</v>
      </c>
      <c r="B38" s="1">
        <v>1.59</v>
      </c>
      <c r="C38" s="1">
        <v>1.25</v>
      </c>
      <c r="D38" s="1">
        <v>0.71</v>
      </c>
      <c r="E38" s="1">
        <v>1.1200000000000001</v>
      </c>
      <c r="F38" s="1">
        <v>0.87</v>
      </c>
      <c r="G38" s="1">
        <v>0.48</v>
      </c>
      <c r="H38" s="1">
        <f t="shared" ref="H38" si="3">AVERAGE(B38:G38)</f>
        <v>1.0033333333333332</v>
      </c>
      <c r="I38" s="1"/>
    </row>
    <row r="39" spans="1:9" x14ac:dyDescent="0.7">
      <c r="B39" s="1"/>
      <c r="C39" s="1"/>
      <c r="D39" s="1"/>
      <c r="E39" s="1"/>
      <c r="F39" s="1"/>
      <c r="G39" s="1"/>
      <c r="H39" s="1"/>
      <c r="I39" s="1"/>
    </row>
    <row r="40" spans="1:9" x14ac:dyDescent="0.7">
      <c r="B40" s="1"/>
      <c r="C40" s="1"/>
      <c r="D40" s="1"/>
      <c r="E40" s="1"/>
      <c r="F40" s="1"/>
      <c r="G40" s="1"/>
      <c r="H40" s="1"/>
      <c r="I40" s="1"/>
    </row>
    <row r="41" spans="1:9" x14ac:dyDescent="0.7">
      <c r="A41" t="s">
        <v>78</v>
      </c>
      <c r="B41" s="1"/>
      <c r="C41" s="1"/>
      <c r="D41" s="1"/>
      <c r="E41" s="1"/>
      <c r="F41" s="1"/>
      <c r="G41" s="1"/>
      <c r="H41" s="1">
        <f>AVERAGE(H23:H39)</f>
        <v>1.0820833333333335</v>
      </c>
      <c r="I41" s="1"/>
    </row>
    <row r="42" spans="1:9" x14ac:dyDescent="0.7">
      <c r="A42" t="s">
        <v>12</v>
      </c>
      <c r="B42" s="1"/>
      <c r="C42" s="1"/>
      <c r="D42" s="1"/>
      <c r="E42" s="1"/>
      <c r="F42" s="1"/>
      <c r="G42" s="1"/>
      <c r="H42" s="1">
        <f>STDEV(H23:H39)/(SQRT(COUNT(H23:H39)))</f>
        <v>6.7641569647994004E-2</v>
      </c>
      <c r="I42" s="1"/>
    </row>
    <row r="43" spans="1:9" x14ac:dyDescent="0.7">
      <c r="B43" s="1"/>
      <c r="C43" s="1"/>
      <c r="D43" s="1"/>
      <c r="E43" s="1"/>
      <c r="F43" s="1"/>
      <c r="G43" s="1"/>
      <c r="H43" s="1"/>
      <c r="I43" s="1"/>
    </row>
    <row r="44" spans="1:9" x14ac:dyDescent="0.7">
      <c r="B44" s="1"/>
      <c r="C44" s="1"/>
      <c r="D44" s="1"/>
      <c r="E44" s="1"/>
      <c r="F44" s="1"/>
      <c r="G44" s="1"/>
      <c r="H44" s="1"/>
      <c r="I44" s="1"/>
    </row>
    <row r="45" spans="1:9" x14ac:dyDescent="0.7">
      <c r="B45" s="1"/>
      <c r="C45" s="1"/>
      <c r="D45" s="1"/>
      <c r="E45" s="1"/>
      <c r="F45" s="1"/>
      <c r="G45" s="1"/>
      <c r="H45" s="1"/>
      <c r="I45" s="1"/>
    </row>
    <row r="46" spans="1:9" x14ac:dyDescent="0.7">
      <c r="B46" s="1"/>
      <c r="C46" s="1"/>
      <c r="D46" s="1"/>
      <c r="E46" s="1" t="s">
        <v>69</v>
      </c>
      <c r="F46" s="1" t="s">
        <v>36</v>
      </c>
      <c r="G46" s="1" t="s">
        <v>27</v>
      </c>
      <c r="H46" s="1"/>
      <c r="I46" s="1"/>
    </row>
    <row r="47" spans="1:9" x14ac:dyDescent="0.7">
      <c r="B47" s="1"/>
      <c r="C47" s="1"/>
      <c r="D47" s="1"/>
      <c r="E47" s="1" t="s">
        <v>50</v>
      </c>
      <c r="F47" s="1">
        <f>H18</f>
        <v>1.0175000000000001</v>
      </c>
      <c r="G47" s="1">
        <f>H19</f>
        <v>6.6739701156340953E-2</v>
      </c>
      <c r="H47" s="1"/>
      <c r="I47" s="1"/>
    </row>
    <row r="48" spans="1:9" x14ac:dyDescent="0.7">
      <c r="B48" s="1"/>
      <c r="C48" s="1"/>
      <c r="D48" s="1"/>
      <c r="E48" s="1" t="s">
        <v>52</v>
      </c>
      <c r="F48" s="1">
        <f>H41</f>
        <v>1.0820833333333335</v>
      </c>
      <c r="G48" s="1">
        <f>H42</f>
        <v>6.7641569647994004E-2</v>
      </c>
      <c r="H48" s="1"/>
      <c r="I48" s="1"/>
    </row>
    <row r="49" spans="2:9" x14ac:dyDescent="0.7">
      <c r="B49" s="1"/>
      <c r="C49" s="1"/>
      <c r="D49" s="1"/>
      <c r="E49" s="1"/>
      <c r="F49" s="1"/>
      <c r="G49" s="1"/>
      <c r="H49" s="1"/>
      <c r="I49" s="1"/>
    </row>
    <row r="50" spans="2:9" x14ac:dyDescent="0.7">
      <c r="B50" s="1"/>
      <c r="C50" s="1"/>
      <c r="D50" s="1"/>
      <c r="E50" s="1"/>
      <c r="F50" s="1"/>
      <c r="G50" s="1"/>
      <c r="H50" s="1"/>
      <c r="I50" s="1"/>
    </row>
  </sheetData>
  <mergeCells count="2">
    <mergeCell ref="B2:G2"/>
    <mergeCell ref="B21:G21"/>
  </mergeCells>
  <phoneticPr fontId="1"/>
  <pageMargins left="0.25" right="0.25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48"/>
  <sheetViews>
    <sheetView topLeftCell="A28" zoomScale="60" zoomScaleNormal="60" workbookViewId="0">
      <selection activeCell="A42" sqref="A42"/>
    </sheetView>
  </sheetViews>
  <sheetFormatPr defaultRowHeight="17.649999999999999" x14ac:dyDescent="0.7"/>
  <sheetData>
    <row r="1" spans="1:8" x14ac:dyDescent="0.7">
      <c r="A1" t="s">
        <v>33</v>
      </c>
    </row>
    <row r="2" spans="1:8" x14ac:dyDescent="0.7">
      <c r="B2" s="9" t="s">
        <v>80</v>
      </c>
      <c r="C2" s="9"/>
      <c r="D2" s="9"/>
      <c r="E2" s="9"/>
      <c r="F2" s="9"/>
      <c r="G2" s="9"/>
    </row>
    <row r="3" spans="1:8" x14ac:dyDescent="0.7">
      <c r="A3" t="s">
        <v>67</v>
      </c>
      <c r="B3" s="5" t="s">
        <v>54</v>
      </c>
      <c r="C3" s="5" t="s">
        <v>56</v>
      </c>
      <c r="D3" s="5" t="s">
        <v>58</v>
      </c>
      <c r="E3" s="5" t="s">
        <v>60</v>
      </c>
      <c r="F3" s="5" t="s">
        <v>62</v>
      </c>
      <c r="G3" s="5" t="s">
        <v>64</v>
      </c>
      <c r="H3" t="s">
        <v>76</v>
      </c>
    </row>
    <row r="4" spans="1:8" x14ac:dyDescent="0.7">
      <c r="A4" s="4" t="s">
        <v>0</v>
      </c>
      <c r="B4" s="1">
        <v>1.34</v>
      </c>
      <c r="C4" s="1">
        <v>1.34</v>
      </c>
      <c r="D4" s="1">
        <v>1.82</v>
      </c>
      <c r="E4" s="1">
        <v>1.82</v>
      </c>
      <c r="F4" s="1">
        <v>1.48</v>
      </c>
      <c r="G4" s="1">
        <v>1.39</v>
      </c>
      <c r="H4" s="1">
        <f>AVERAGE(B4:G4)</f>
        <v>1.531666666666667</v>
      </c>
    </row>
    <row r="5" spans="1:8" x14ac:dyDescent="0.7">
      <c r="A5" s="4" t="s">
        <v>1</v>
      </c>
      <c r="B5" s="1">
        <v>1.2</v>
      </c>
      <c r="C5" s="1">
        <v>1.19</v>
      </c>
      <c r="D5" s="1">
        <v>1.17</v>
      </c>
      <c r="E5" s="1">
        <v>1.33</v>
      </c>
      <c r="F5" s="1">
        <v>1.29</v>
      </c>
      <c r="G5" s="1">
        <v>1.37</v>
      </c>
      <c r="H5" s="1">
        <f t="shared" ref="H5:H15" si="0">AVERAGE(B5:G5)</f>
        <v>1.2583333333333333</v>
      </c>
    </row>
    <row r="6" spans="1:8" x14ac:dyDescent="0.7">
      <c r="A6" s="4" t="s">
        <v>2</v>
      </c>
      <c r="B6" s="1">
        <v>1.62</v>
      </c>
      <c r="C6" s="1">
        <v>1.72</v>
      </c>
      <c r="D6" s="1">
        <v>2.13</v>
      </c>
      <c r="E6" s="1">
        <v>1.69</v>
      </c>
      <c r="F6" s="1">
        <v>2.11</v>
      </c>
      <c r="G6" s="1">
        <v>1.92</v>
      </c>
      <c r="H6" s="1">
        <f t="shared" si="0"/>
        <v>1.865</v>
      </c>
    </row>
    <row r="7" spans="1:8" x14ac:dyDescent="0.7">
      <c r="A7" s="4" t="s">
        <v>3</v>
      </c>
      <c r="B7" s="1">
        <v>2.25</v>
      </c>
      <c r="C7" s="1">
        <v>2.13</v>
      </c>
      <c r="D7" s="1">
        <v>2.04</v>
      </c>
      <c r="E7" s="1">
        <v>1.81</v>
      </c>
      <c r="F7" s="1">
        <v>1.72</v>
      </c>
      <c r="G7" s="1">
        <v>1.88</v>
      </c>
      <c r="H7" s="1">
        <f t="shared" si="0"/>
        <v>1.9716666666666669</v>
      </c>
    </row>
    <row r="8" spans="1:8" x14ac:dyDescent="0.7">
      <c r="A8" s="4" t="s">
        <v>4</v>
      </c>
      <c r="B8" s="1">
        <v>1.28</v>
      </c>
      <c r="C8" s="1">
        <v>1.6</v>
      </c>
      <c r="D8" s="1">
        <v>1.23</v>
      </c>
      <c r="E8" s="1">
        <v>1.31</v>
      </c>
      <c r="F8" s="1">
        <v>1.29</v>
      </c>
      <c r="G8" s="1">
        <v>1.29</v>
      </c>
      <c r="H8" s="1">
        <f t="shared" si="0"/>
        <v>1.3333333333333333</v>
      </c>
    </row>
    <row r="9" spans="1:8" x14ac:dyDescent="0.7">
      <c r="A9" s="4" t="s">
        <v>5</v>
      </c>
      <c r="B9" s="1">
        <v>1.73</v>
      </c>
      <c r="C9" s="1">
        <v>1.63</v>
      </c>
      <c r="D9" s="1">
        <v>1.64</v>
      </c>
      <c r="E9" s="1">
        <v>1.67</v>
      </c>
      <c r="F9" s="1">
        <v>2.13</v>
      </c>
      <c r="G9" s="1">
        <v>1.65</v>
      </c>
      <c r="H9" s="1">
        <f t="shared" si="0"/>
        <v>1.7416666666666669</v>
      </c>
    </row>
    <row r="10" spans="1:8" x14ac:dyDescent="0.7">
      <c r="A10" s="4" t="s">
        <v>6</v>
      </c>
      <c r="B10" s="1">
        <v>2.7</v>
      </c>
      <c r="C10" s="1">
        <v>2.12</v>
      </c>
      <c r="D10" s="1">
        <v>1.93</v>
      </c>
      <c r="E10" s="1">
        <v>1.85</v>
      </c>
      <c r="F10" s="1">
        <v>1.57</v>
      </c>
      <c r="G10" s="1">
        <v>1.81</v>
      </c>
      <c r="H10" s="1">
        <f t="shared" si="0"/>
        <v>1.9966666666666668</v>
      </c>
    </row>
    <row r="11" spans="1:8" x14ac:dyDescent="0.7">
      <c r="A11" s="4" t="s">
        <v>7</v>
      </c>
      <c r="B11" s="1">
        <v>1.79</v>
      </c>
      <c r="C11" s="1">
        <v>1.98</v>
      </c>
      <c r="D11" s="1">
        <v>1.77</v>
      </c>
      <c r="E11" s="1">
        <v>1.87</v>
      </c>
      <c r="F11" s="1">
        <v>1.93</v>
      </c>
      <c r="G11" s="1">
        <v>1.57</v>
      </c>
      <c r="H11" s="1">
        <f t="shared" si="0"/>
        <v>1.8183333333333334</v>
      </c>
    </row>
    <row r="12" spans="1:8" x14ac:dyDescent="0.7">
      <c r="A12" s="4" t="s">
        <v>8</v>
      </c>
      <c r="B12" s="1">
        <v>1.62</v>
      </c>
      <c r="C12" s="1">
        <v>1.53</v>
      </c>
      <c r="D12" s="1">
        <v>1.72</v>
      </c>
      <c r="E12" s="1">
        <v>1.84</v>
      </c>
      <c r="F12" s="1">
        <v>2.08</v>
      </c>
      <c r="G12" s="1">
        <v>1.64</v>
      </c>
      <c r="H12" s="1">
        <f t="shared" si="0"/>
        <v>1.7383333333333333</v>
      </c>
    </row>
    <row r="13" spans="1:8" x14ac:dyDescent="0.7">
      <c r="A13" s="4" t="s">
        <v>9</v>
      </c>
      <c r="B13" s="1">
        <v>1.2</v>
      </c>
      <c r="C13" s="1">
        <v>1.1299999999999999</v>
      </c>
      <c r="D13" s="1">
        <v>1.3</v>
      </c>
      <c r="E13" s="1">
        <v>1.58</v>
      </c>
      <c r="F13" s="1">
        <v>1.24</v>
      </c>
      <c r="G13" s="1">
        <v>1.23</v>
      </c>
      <c r="H13" s="1">
        <f t="shared" si="0"/>
        <v>1.28</v>
      </c>
    </row>
    <row r="14" spans="1:8" x14ac:dyDescent="0.7">
      <c r="A14" s="4" t="s">
        <v>10</v>
      </c>
      <c r="B14" s="1">
        <v>1.71</v>
      </c>
      <c r="C14" s="1">
        <v>1.75</v>
      </c>
      <c r="D14" s="1">
        <v>1.42</v>
      </c>
      <c r="E14" s="1">
        <v>1.58</v>
      </c>
      <c r="F14" s="1">
        <v>1.72</v>
      </c>
      <c r="G14" s="1">
        <v>1.67</v>
      </c>
      <c r="H14" s="1">
        <f t="shared" si="0"/>
        <v>1.6416666666666666</v>
      </c>
    </row>
    <row r="15" spans="1:8" x14ac:dyDescent="0.7">
      <c r="A15" s="4" t="s">
        <v>11</v>
      </c>
      <c r="B15" s="1">
        <v>1.44</v>
      </c>
      <c r="C15" s="1">
        <v>1.45</v>
      </c>
      <c r="D15" s="1">
        <v>1.3</v>
      </c>
      <c r="E15" s="1">
        <v>1.76</v>
      </c>
      <c r="F15" s="1">
        <v>1.75</v>
      </c>
      <c r="G15" s="1">
        <v>1.46</v>
      </c>
      <c r="H15" s="1">
        <f t="shared" si="0"/>
        <v>1.5266666666666666</v>
      </c>
    </row>
    <row r="16" spans="1:8" x14ac:dyDescent="0.7">
      <c r="B16" s="1"/>
      <c r="C16" s="1"/>
      <c r="D16" s="1"/>
      <c r="E16" s="1"/>
      <c r="F16" s="1"/>
      <c r="G16" s="1"/>
      <c r="H16" s="1"/>
    </row>
    <row r="17" spans="1:8" x14ac:dyDescent="0.7">
      <c r="B17" s="1"/>
      <c r="C17" s="1"/>
      <c r="D17" s="1"/>
      <c r="E17" s="1"/>
      <c r="F17" s="1"/>
      <c r="G17" s="1"/>
      <c r="H17" s="1"/>
    </row>
    <row r="18" spans="1:8" x14ac:dyDescent="0.7">
      <c r="A18" t="s">
        <v>76</v>
      </c>
      <c r="B18" s="1"/>
      <c r="C18" s="1"/>
      <c r="D18" s="1"/>
      <c r="E18" s="1"/>
      <c r="F18" s="1"/>
      <c r="G18" s="1"/>
      <c r="H18" s="1">
        <f>AVERAGE(H4:H15)</f>
        <v>1.6419444444444444</v>
      </c>
    </row>
    <row r="19" spans="1:8" x14ac:dyDescent="0.7">
      <c r="A19" t="s">
        <v>12</v>
      </c>
      <c r="B19" s="1"/>
      <c r="C19" s="1"/>
      <c r="D19" s="1"/>
      <c r="E19" s="1"/>
      <c r="F19" s="1"/>
      <c r="G19" s="1"/>
      <c r="H19" s="1">
        <f>STDEV(H4:H15)/(SQRT(COUNT(H4:H15)))</f>
        <v>7.4544021673289759E-2</v>
      </c>
    </row>
    <row r="20" spans="1:8" x14ac:dyDescent="0.7">
      <c r="B20" s="1"/>
      <c r="C20" s="1"/>
      <c r="D20" s="1"/>
      <c r="E20" s="1"/>
      <c r="F20" s="1"/>
      <c r="G20" s="1"/>
      <c r="H20" s="1"/>
    </row>
    <row r="21" spans="1:8" x14ac:dyDescent="0.7">
      <c r="B21" s="9" t="s">
        <v>80</v>
      </c>
      <c r="C21" s="9"/>
      <c r="D21" s="9"/>
      <c r="E21" s="9"/>
      <c r="F21" s="9"/>
      <c r="G21" s="9"/>
      <c r="H21" s="1"/>
    </row>
    <row r="22" spans="1:8" x14ac:dyDescent="0.7">
      <c r="A22" t="s">
        <v>53</v>
      </c>
      <c r="B22" s="8" t="s">
        <v>54</v>
      </c>
      <c r="C22" s="8" t="s">
        <v>56</v>
      </c>
      <c r="D22" s="8" t="s">
        <v>58</v>
      </c>
      <c r="E22" s="8" t="s">
        <v>60</v>
      </c>
      <c r="F22" s="8" t="s">
        <v>62</v>
      </c>
      <c r="G22" s="8" t="s">
        <v>64</v>
      </c>
      <c r="H22" s="1" t="s">
        <v>77</v>
      </c>
    </row>
    <row r="23" spans="1:8" x14ac:dyDescent="0.7">
      <c r="A23" s="4" t="s">
        <v>13</v>
      </c>
      <c r="B23" s="1">
        <v>2.13</v>
      </c>
      <c r="C23" s="1">
        <v>1.78</v>
      </c>
      <c r="D23" s="1">
        <v>1.54</v>
      </c>
      <c r="E23" s="1">
        <v>1.44</v>
      </c>
      <c r="F23" s="1">
        <v>1.38</v>
      </c>
      <c r="G23" s="1">
        <v>1.46</v>
      </c>
      <c r="H23" s="1">
        <f>AVERAGE(B23:G23)</f>
        <v>1.6216666666666668</v>
      </c>
    </row>
    <row r="24" spans="1:8" x14ac:dyDescent="0.7">
      <c r="A24" s="4" t="s">
        <v>14</v>
      </c>
      <c r="B24" s="1">
        <v>1.54</v>
      </c>
      <c r="C24" s="1">
        <v>1.35</v>
      </c>
      <c r="D24" s="1">
        <v>1.72</v>
      </c>
      <c r="E24" s="1">
        <v>1.71</v>
      </c>
      <c r="F24" s="1">
        <v>1.35</v>
      </c>
      <c r="G24" s="1">
        <v>1.45</v>
      </c>
      <c r="H24" s="1">
        <f t="shared" ref="H24:H32" si="1">AVERAGE(B24:G24)</f>
        <v>1.5199999999999998</v>
      </c>
    </row>
    <row r="25" spans="1:8" x14ac:dyDescent="0.7">
      <c r="A25" s="4" t="s">
        <v>15</v>
      </c>
      <c r="B25" s="1">
        <v>2.08</v>
      </c>
      <c r="C25" s="1">
        <v>1.66</v>
      </c>
      <c r="D25" s="1">
        <v>1.97</v>
      </c>
      <c r="E25" s="1">
        <v>1.52</v>
      </c>
      <c r="F25" s="1">
        <v>1.84</v>
      </c>
      <c r="G25" s="1">
        <v>1.69</v>
      </c>
      <c r="H25" s="1">
        <f t="shared" si="1"/>
        <v>1.7933333333333332</v>
      </c>
    </row>
    <row r="26" spans="1:8" x14ac:dyDescent="0.7">
      <c r="A26" s="4" t="s">
        <v>16</v>
      </c>
      <c r="B26" s="1">
        <v>1.57</v>
      </c>
      <c r="C26" s="1">
        <v>1.85</v>
      </c>
      <c r="D26" s="1">
        <v>2.29</v>
      </c>
      <c r="E26" s="1">
        <v>2.23</v>
      </c>
      <c r="F26" s="1">
        <v>2.25</v>
      </c>
      <c r="G26" s="1">
        <v>2.0299999999999998</v>
      </c>
      <c r="H26" s="1">
        <f t="shared" si="1"/>
        <v>2.0366666666666666</v>
      </c>
    </row>
    <row r="27" spans="1:8" x14ac:dyDescent="0.7">
      <c r="A27" s="4" t="s">
        <v>17</v>
      </c>
      <c r="B27" s="1">
        <v>2.27</v>
      </c>
      <c r="C27" s="1">
        <v>1.8</v>
      </c>
      <c r="D27" s="1">
        <v>1.57</v>
      </c>
      <c r="E27" s="1">
        <v>2.36</v>
      </c>
      <c r="F27" s="1">
        <v>2.04</v>
      </c>
      <c r="G27" s="1">
        <v>2.42</v>
      </c>
      <c r="H27" s="1">
        <f t="shared" si="1"/>
        <v>2.0766666666666667</v>
      </c>
    </row>
    <row r="28" spans="1:8" x14ac:dyDescent="0.7">
      <c r="A28" s="4" t="s">
        <v>18</v>
      </c>
      <c r="B28" s="1">
        <v>2.39</v>
      </c>
      <c r="C28" s="1">
        <v>2.39</v>
      </c>
      <c r="D28" s="1">
        <v>2.0099999999999998</v>
      </c>
      <c r="E28" s="1">
        <v>1.63</v>
      </c>
      <c r="F28" s="1">
        <v>1.85</v>
      </c>
      <c r="G28" s="1">
        <v>1.95</v>
      </c>
      <c r="H28" s="1">
        <f t="shared" si="1"/>
        <v>2.0366666666666666</v>
      </c>
    </row>
    <row r="29" spans="1:8" x14ac:dyDescent="0.7">
      <c r="A29" s="4" t="s">
        <v>19</v>
      </c>
      <c r="B29" s="1">
        <v>3.03</v>
      </c>
      <c r="C29" s="1">
        <v>1.86</v>
      </c>
      <c r="D29" s="1">
        <v>2.04</v>
      </c>
      <c r="E29" s="1">
        <v>2.27</v>
      </c>
      <c r="F29" s="1">
        <v>1.89</v>
      </c>
      <c r="G29" s="1">
        <v>3.19</v>
      </c>
      <c r="H29" s="1">
        <f t="shared" si="1"/>
        <v>2.38</v>
      </c>
    </row>
    <row r="30" spans="1:8" x14ac:dyDescent="0.7">
      <c r="A30" s="4" t="s">
        <v>20</v>
      </c>
      <c r="B30" s="1">
        <v>1.82</v>
      </c>
      <c r="C30" s="1">
        <v>2.52</v>
      </c>
      <c r="D30" s="1">
        <v>1.92</v>
      </c>
      <c r="E30" s="1">
        <v>1.5</v>
      </c>
      <c r="F30" s="1">
        <v>2.04</v>
      </c>
      <c r="G30" s="1">
        <v>1.62</v>
      </c>
      <c r="H30" s="1">
        <f t="shared" si="1"/>
        <v>1.9033333333333335</v>
      </c>
    </row>
    <row r="31" spans="1:8" x14ac:dyDescent="0.7">
      <c r="A31" s="4" t="s">
        <v>21</v>
      </c>
      <c r="B31" s="1">
        <v>2.09</v>
      </c>
      <c r="C31" s="1">
        <v>2.0299999999999998</v>
      </c>
      <c r="D31" s="1">
        <v>1.81</v>
      </c>
      <c r="E31" s="1">
        <v>1.96</v>
      </c>
      <c r="F31" s="1">
        <v>1.68</v>
      </c>
      <c r="G31" s="1">
        <v>2.27</v>
      </c>
      <c r="H31" s="1">
        <f t="shared" si="1"/>
        <v>1.9733333333333334</v>
      </c>
    </row>
    <row r="32" spans="1:8" x14ac:dyDescent="0.7">
      <c r="A32" s="4" t="s">
        <v>22</v>
      </c>
      <c r="B32" s="1">
        <v>1.61</v>
      </c>
      <c r="C32" s="1">
        <v>1.41</v>
      </c>
      <c r="D32" s="1">
        <v>1.45</v>
      </c>
      <c r="E32" s="1">
        <v>1.57</v>
      </c>
      <c r="F32" s="1">
        <v>1.71</v>
      </c>
      <c r="G32" s="1">
        <v>1.78</v>
      </c>
      <c r="H32" s="1">
        <f t="shared" si="1"/>
        <v>1.5883333333333332</v>
      </c>
    </row>
    <row r="33" spans="1:8" x14ac:dyDescent="0.7">
      <c r="A33" s="4" t="s">
        <v>23</v>
      </c>
      <c r="B33" s="1">
        <v>1.54</v>
      </c>
      <c r="C33" s="1">
        <v>1.91</v>
      </c>
      <c r="D33" s="1">
        <v>1.74</v>
      </c>
      <c r="E33" s="1">
        <v>1.53</v>
      </c>
      <c r="F33" s="1">
        <v>1.47</v>
      </c>
      <c r="G33" s="1">
        <v>1.65</v>
      </c>
      <c r="H33" s="1">
        <f t="shared" ref="H33:H38" si="2">AVERAGE(B33:G33)</f>
        <v>1.6400000000000003</v>
      </c>
    </row>
    <row r="34" spans="1:8" x14ac:dyDescent="0.7">
      <c r="A34" s="4" t="s">
        <v>24</v>
      </c>
      <c r="B34" s="1">
        <v>1.61</v>
      </c>
      <c r="C34" s="1">
        <v>1.54</v>
      </c>
      <c r="D34" s="1">
        <v>1.4</v>
      </c>
      <c r="E34" s="1">
        <v>1.51</v>
      </c>
      <c r="F34" s="1">
        <v>1.47</v>
      </c>
      <c r="G34" s="1">
        <v>1.56</v>
      </c>
      <c r="H34" s="1">
        <f t="shared" si="2"/>
        <v>1.5149999999999999</v>
      </c>
    </row>
    <row r="35" spans="1:8" x14ac:dyDescent="0.7">
      <c r="A35" s="4" t="s">
        <v>25</v>
      </c>
      <c r="B35" s="1">
        <v>2.38</v>
      </c>
      <c r="C35" s="1">
        <v>1.93</v>
      </c>
      <c r="D35" s="1">
        <v>2.41</v>
      </c>
      <c r="E35" s="1">
        <v>1.63</v>
      </c>
      <c r="F35" s="1">
        <v>1.74</v>
      </c>
      <c r="G35" s="1">
        <v>1.51</v>
      </c>
      <c r="H35" s="1">
        <f t="shared" si="2"/>
        <v>1.9333333333333333</v>
      </c>
    </row>
    <row r="36" spans="1:8" x14ac:dyDescent="0.7">
      <c r="A36" s="4" t="s">
        <v>41</v>
      </c>
      <c r="B36" s="1">
        <v>1.78</v>
      </c>
      <c r="C36" s="1">
        <v>1.75</v>
      </c>
      <c r="D36" s="1">
        <v>1.92</v>
      </c>
      <c r="E36" s="1">
        <v>1.75</v>
      </c>
      <c r="F36" s="1">
        <v>1.76</v>
      </c>
      <c r="G36" s="1">
        <v>2.21</v>
      </c>
      <c r="H36" s="1">
        <f t="shared" si="2"/>
        <v>1.861666666666667</v>
      </c>
    </row>
    <row r="37" spans="1:8" x14ac:dyDescent="0.7">
      <c r="A37" s="4" t="s">
        <v>44</v>
      </c>
      <c r="B37" s="1">
        <v>1.37</v>
      </c>
      <c r="C37" s="1">
        <v>1.27</v>
      </c>
      <c r="D37" s="1">
        <v>1.27</v>
      </c>
      <c r="E37" s="1">
        <v>1.29</v>
      </c>
      <c r="F37" s="1">
        <v>1.4</v>
      </c>
      <c r="G37" s="1">
        <v>1.42</v>
      </c>
      <c r="H37" s="1">
        <f t="shared" si="2"/>
        <v>1.3366666666666667</v>
      </c>
    </row>
    <row r="38" spans="1:8" x14ac:dyDescent="0.7">
      <c r="A38" s="4" t="s">
        <v>46</v>
      </c>
      <c r="B38" s="1">
        <v>1.71</v>
      </c>
      <c r="C38" s="1">
        <v>2.62</v>
      </c>
      <c r="D38" s="1">
        <v>1.94</v>
      </c>
      <c r="E38" s="1">
        <v>1.86</v>
      </c>
      <c r="F38" s="1">
        <v>1.94</v>
      </c>
      <c r="G38" s="1">
        <v>1.96</v>
      </c>
      <c r="H38" s="1">
        <f t="shared" si="2"/>
        <v>2.0049999999999994</v>
      </c>
    </row>
    <row r="39" spans="1:8" x14ac:dyDescent="0.7">
      <c r="B39" s="1"/>
      <c r="C39" s="1"/>
      <c r="D39" s="1"/>
      <c r="E39" s="1"/>
      <c r="F39" s="1"/>
      <c r="G39" s="1"/>
      <c r="H39" s="1"/>
    </row>
    <row r="40" spans="1:8" x14ac:dyDescent="0.7">
      <c r="B40" s="1"/>
      <c r="C40" s="1"/>
      <c r="D40" s="1"/>
      <c r="E40" s="1"/>
      <c r="F40" s="1"/>
      <c r="G40" s="1"/>
      <c r="H40" s="1"/>
    </row>
    <row r="41" spans="1:8" x14ac:dyDescent="0.7">
      <c r="A41" t="s">
        <v>76</v>
      </c>
      <c r="B41" s="1"/>
      <c r="C41" s="1"/>
      <c r="D41" s="1"/>
      <c r="E41" s="1"/>
      <c r="F41" s="1"/>
      <c r="G41" s="1"/>
      <c r="H41" s="1">
        <f>AVERAGE(H23:H39)</f>
        <v>1.8263541666666669</v>
      </c>
    </row>
    <row r="42" spans="1:8" x14ac:dyDescent="0.7">
      <c r="A42" t="s">
        <v>12</v>
      </c>
      <c r="B42" s="1"/>
      <c r="C42" s="1"/>
      <c r="D42" s="1"/>
      <c r="E42" s="1"/>
      <c r="F42" s="1"/>
      <c r="G42" s="1"/>
      <c r="H42" s="1">
        <f>STDEV(H23:H39)/(SQRT(COUNT(H23:H39)))</f>
        <v>6.7538092603701957E-2</v>
      </c>
    </row>
    <row r="43" spans="1:8" x14ac:dyDescent="0.7">
      <c r="B43" s="1"/>
      <c r="C43" s="1"/>
      <c r="D43" s="1"/>
      <c r="E43" s="1"/>
      <c r="F43" s="1"/>
      <c r="G43" s="1"/>
      <c r="H43" s="1"/>
    </row>
    <row r="44" spans="1:8" x14ac:dyDescent="0.7">
      <c r="B44" s="1"/>
      <c r="C44" s="1"/>
      <c r="D44" s="1"/>
      <c r="E44" s="1"/>
      <c r="F44" s="1"/>
      <c r="G44" s="1"/>
      <c r="H44" s="1"/>
    </row>
    <row r="45" spans="1:8" x14ac:dyDescent="0.7">
      <c r="B45" s="1"/>
      <c r="C45" s="1"/>
      <c r="D45" s="1"/>
      <c r="E45" s="1"/>
      <c r="F45" s="1"/>
      <c r="G45" s="1"/>
      <c r="H45" s="1"/>
    </row>
    <row r="46" spans="1:8" x14ac:dyDescent="0.7">
      <c r="B46" s="1"/>
      <c r="C46" s="1"/>
      <c r="D46" s="1"/>
      <c r="E46" s="1" t="s">
        <v>69</v>
      </c>
      <c r="F46" s="1" t="s">
        <v>37</v>
      </c>
      <c r="G46" s="1" t="s">
        <v>27</v>
      </c>
      <c r="H46" s="1"/>
    </row>
    <row r="47" spans="1:8" x14ac:dyDescent="0.7">
      <c r="B47" s="1"/>
      <c r="C47" s="1"/>
      <c r="D47" s="1"/>
      <c r="E47" s="1" t="s">
        <v>50</v>
      </c>
      <c r="F47" s="1">
        <f>H18</f>
        <v>1.6419444444444444</v>
      </c>
      <c r="G47" s="1">
        <f>H19</f>
        <v>7.4544021673289759E-2</v>
      </c>
      <c r="H47" s="1"/>
    </row>
    <row r="48" spans="1:8" x14ac:dyDescent="0.7">
      <c r="B48" s="1"/>
      <c r="C48" s="1"/>
      <c r="D48" s="1"/>
      <c r="E48" s="1" t="s">
        <v>52</v>
      </c>
      <c r="F48" s="1">
        <f>H41</f>
        <v>1.8263541666666669</v>
      </c>
      <c r="G48" s="1">
        <f>H42</f>
        <v>6.7538092603701957E-2</v>
      </c>
      <c r="H48" s="1"/>
    </row>
  </sheetData>
  <mergeCells count="2">
    <mergeCell ref="B2:G2"/>
    <mergeCell ref="B21:G21"/>
  </mergeCells>
  <phoneticPr fontId="1"/>
  <pageMargins left="0.25" right="0.25" top="0.75" bottom="0.75" header="0.3" footer="0.3"/>
  <pageSetup paperSize="9" scale="4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48"/>
  <sheetViews>
    <sheetView topLeftCell="A16" zoomScale="50" zoomScaleNormal="50" workbookViewId="0">
      <selection activeCell="F47" sqref="F47"/>
    </sheetView>
  </sheetViews>
  <sheetFormatPr defaultRowHeight="17.649999999999999" x14ac:dyDescent="0.7"/>
  <sheetData>
    <row r="1" spans="1:8" x14ac:dyDescent="0.7">
      <c r="A1" t="s">
        <v>86</v>
      </c>
    </row>
    <row r="2" spans="1:8" x14ac:dyDescent="0.7">
      <c r="B2" s="9" t="s">
        <v>80</v>
      </c>
      <c r="C2" s="9"/>
      <c r="D2" s="9"/>
      <c r="E2" s="9"/>
      <c r="F2" s="9"/>
      <c r="G2" s="9"/>
    </row>
    <row r="3" spans="1:8" x14ac:dyDescent="0.7">
      <c r="A3" t="s">
        <v>67</v>
      </c>
      <c r="B3" s="5" t="s">
        <v>54</v>
      </c>
      <c r="C3" s="5" t="s">
        <v>56</v>
      </c>
      <c r="D3" s="5" t="s">
        <v>58</v>
      </c>
      <c r="E3" s="5" t="s">
        <v>60</v>
      </c>
      <c r="F3" s="5" t="s">
        <v>62</v>
      </c>
      <c r="G3" s="5" t="s">
        <v>64</v>
      </c>
      <c r="H3" t="s">
        <v>78</v>
      </c>
    </row>
    <row r="4" spans="1:8" x14ac:dyDescent="0.7">
      <c r="A4" s="4" t="s">
        <v>0</v>
      </c>
      <c r="B4">
        <v>35</v>
      </c>
      <c r="C4">
        <v>51</v>
      </c>
      <c r="D4">
        <v>48</v>
      </c>
      <c r="E4">
        <v>48</v>
      </c>
      <c r="F4">
        <v>26</v>
      </c>
      <c r="G4">
        <v>27</v>
      </c>
      <c r="H4" s="2">
        <f>AVERAGE(B4:G4)</f>
        <v>39.166666666666664</v>
      </c>
    </row>
    <row r="5" spans="1:8" x14ac:dyDescent="0.7">
      <c r="A5" s="4" t="s">
        <v>1</v>
      </c>
      <c r="B5">
        <v>35</v>
      </c>
      <c r="C5">
        <v>27</v>
      </c>
      <c r="D5">
        <v>28</v>
      </c>
      <c r="E5">
        <v>26</v>
      </c>
      <c r="F5">
        <v>35</v>
      </c>
      <c r="G5">
        <v>32</v>
      </c>
      <c r="H5" s="2">
        <f t="shared" ref="H5:H15" si="0">AVERAGE(B5:G5)</f>
        <v>30.5</v>
      </c>
    </row>
    <row r="6" spans="1:8" x14ac:dyDescent="0.7">
      <c r="A6" s="4" t="s">
        <v>2</v>
      </c>
      <c r="B6">
        <v>19</v>
      </c>
      <c r="C6">
        <v>18</v>
      </c>
      <c r="D6">
        <v>21</v>
      </c>
      <c r="E6">
        <v>21</v>
      </c>
      <c r="F6">
        <v>33</v>
      </c>
      <c r="G6">
        <v>26</v>
      </c>
      <c r="H6" s="2">
        <f t="shared" si="0"/>
        <v>23</v>
      </c>
    </row>
    <row r="7" spans="1:8" x14ac:dyDescent="0.7">
      <c r="A7" s="4" t="s">
        <v>3</v>
      </c>
      <c r="B7">
        <v>27</v>
      </c>
      <c r="C7">
        <v>29</v>
      </c>
      <c r="D7">
        <v>26</v>
      </c>
      <c r="E7">
        <v>19</v>
      </c>
      <c r="F7">
        <v>21</v>
      </c>
      <c r="G7">
        <v>25</v>
      </c>
      <c r="H7" s="2">
        <f t="shared" si="0"/>
        <v>24.5</v>
      </c>
    </row>
    <row r="8" spans="1:8" x14ac:dyDescent="0.7">
      <c r="A8" s="4" t="s">
        <v>4</v>
      </c>
      <c r="B8">
        <v>42</v>
      </c>
      <c r="C8">
        <v>30</v>
      </c>
      <c r="D8">
        <v>27</v>
      </c>
      <c r="E8">
        <v>30</v>
      </c>
      <c r="F8">
        <v>44</v>
      </c>
      <c r="G8">
        <v>39</v>
      </c>
      <c r="H8" s="2">
        <f t="shared" si="0"/>
        <v>35.333333333333336</v>
      </c>
    </row>
    <row r="9" spans="1:8" x14ac:dyDescent="0.7">
      <c r="A9" s="4" t="s">
        <v>5</v>
      </c>
      <c r="B9">
        <v>49</v>
      </c>
      <c r="C9">
        <v>37</v>
      </c>
      <c r="D9">
        <v>46</v>
      </c>
      <c r="E9">
        <v>33</v>
      </c>
      <c r="F9">
        <v>43</v>
      </c>
      <c r="G9">
        <v>46</v>
      </c>
      <c r="H9" s="2">
        <f t="shared" si="0"/>
        <v>42.333333333333336</v>
      </c>
    </row>
    <row r="10" spans="1:8" x14ac:dyDescent="0.7">
      <c r="A10" s="4" t="s">
        <v>6</v>
      </c>
      <c r="B10">
        <v>50</v>
      </c>
      <c r="C10">
        <v>61</v>
      </c>
      <c r="D10">
        <v>40</v>
      </c>
      <c r="E10">
        <v>44</v>
      </c>
      <c r="F10">
        <v>59</v>
      </c>
      <c r="G10">
        <v>47</v>
      </c>
      <c r="H10" s="2">
        <f t="shared" si="0"/>
        <v>50.166666666666664</v>
      </c>
    </row>
    <row r="11" spans="1:8" x14ac:dyDescent="0.7">
      <c r="A11" s="4" t="s">
        <v>7</v>
      </c>
      <c r="B11">
        <v>26</v>
      </c>
      <c r="C11">
        <v>14</v>
      </c>
      <c r="D11">
        <v>27</v>
      </c>
      <c r="E11">
        <v>24</v>
      </c>
      <c r="F11">
        <v>22</v>
      </c>
      <c r="G11">
        <v>43</v>
      </c>
      <c r="H11" s="2">
        <f t="shared" si="0"/>
        <v>26</v>
      </c>
    </row>
    <row r="12" spans="1:8" x14ac:dyDescent="0.7">
      <c r="A12" s="4" t="s">
        <v>8</v>
      </c>
      <c r="B12">
        <v>19</v>
      </c>
      <c r="C12">
        <v>23</v>
      </c>
      <c r="D12">
        <v>33</v>
      </c>
      <c r="E12">
        <v>35</v>
      </c>
      <c r="F12">
        <v>41</v>
      </c>
      <c r="G12">
        <v>42</v>
      </c>
      <c r="H12" s="2">
        <f t="shared" si="0"/>
        <v>32.166666666666664</v>
      </c>
    </row>
    <row r="13" spans="1:8" x14ac:dyDescent="0.7">
      <c r="A13" s="4" t="s">
        <v>9</v>
      </c>
      <c r="B13">
        <v>36</v>
      </c>
      <c r="C13">
        <v>43</v>
      </c>
      <c r="D13">
        <v>45</v>
      </c>
      <c r="E13">
        <v>44</v>
      </c>
      <c r="F13">
        <v>39</v>
      </c>
      <c r="G13">
        <v>36</v>
      </c>
      <c r="H13" s="2">
        <f t="shared" si="0"/>
        <v>40.5</v>
      </c>
    </row>
    <row r="14" spans="1:8" x14ac:dyDescent="0.7">
      <c r="A14" s="4" t="s">
        <v>10</v>
      </c>
      <c r="B14">
        <v>26</v>
      </c>
      <c r="C14">
        <v>33</v>
      </c>
      <c r="D14">
        <v>33</v>
      </c>
      <c r="E14">
        <v>34</v>
      </c>
      <c r="F14">
        <v>25</v>
      </c>
      <c r="G14">
        <v>32</v>
      </c>
      <c r="H14" s="2">
        <f t="shared" si="0"/>
        <v>30.5</v>
      </c>
    </row>
    <row r="15" spans="1:8" x14ac:dyDescent="0.7">
      <c r="A15" s="4" t="s">
        <v>11</v>
      </c>
      <c r="B15">
        <v>39</v>
      </c>
      <c r="C15">
        <v>38</v>
      </c>
      <c r="D15">
        <v>23</v>
      </c>
      <c r="E15">
        <v>20</v>
      </c>
      <c r="F15">
        <v>17</v>
      </c>
      <c r="G15">
        <v>18</v>
      </c>
      <c r="H15" s="2">
        <f t="shared" si="0"/>
        <v>25.833333333333332</v>
      </c>
    </row>
    <row r="16" spans="1:8" x14ac:dyDescent="0.7">
      <c r="H16" s="2"/>
    </row>
    <row r="17" spans="1:8" x14ac:dyDescent="0.7">
      <c r="H17" s="2"/>
    </row>
    <row r="18" spans="1:8" x14ac:dyDescent="0.7">
      <c r="A18" t="s">
        <v>78</v>
      </c>
      <c r="H18" s="2">
        <f>AVERAGE(H4:H15)</f>
        <v>33.333333333333336</v>
      </c>
    </row>
    <row r="19" spans="1:8" x14ac:dyDescent="0.7">
      <c r="A19" t="s">
        <v>12</v>
      </c>
      <c r="H19" s="2">
        <f>STDEV(H4:H15)/(SQRT(COUNT(H4:H15)))</f>
        <v>2.4089479660279722</v>
      </c>
    </row>
    <row r="20" spans="1:8" x14ac:dyDescent="0.7">
      <c r="H20" s="2"/>
    </row>
    <row r="21" spans="1:8" x14ac:dyDescent="0.7">
      <c r="B21" s="9" t="s">
        <v>80</v>
      </c>
      <c r="C21" s="9"/>
      <c r="D21" s="9"/>
      <c r="E21" s="9"/>
      <c r="F21" s="9"/>
      <c r="G21" s="9"/>
      <c r="H21" s="2"/>
    </row>
    <row r="22" spans="1:8" x14ac:dyDescent="0.7">
      <c r="A22" t="s">
        <v>70</v>
      </c>
      <c r="B22" s="5" t="s">
        <v>54</v>
      </c>
      <c r="C22" s="5" t="s">
        <v>56</v>
      </c>
      <c r="D22" s="5" t="s">
        <v>58</v>
      </c>
      <c r="E22" s="5" t="s">
        <v>60</v>
      </c>
      <c r="F22" s="5" t="s">
        <v>62</v>
      </c>
      <c r="G22" s="5" t="s">
        <v>64</v>
      </c>
      <c r="H22" s="2" t="s">
        <v>84</v>
      </c>
    </row>
    <row r="23" spans="1:8" x14ac:dyDescent="0.7">
      <c r="A23" s="4" t="s">
        <v>13</v>
      </c>
      <c r="B23">
        <v>26</v>
      </c>
      <c r="C23">
        <v>29</v>
      </c>
      <c r="D23">
        <v>31</v>
      </c>
      <c r="E23">
        <v>27</v>
      </c>
      <c r="F23">
        <v>23</v>
      </c>
      <c r="G23">
        <v>14</v>
      </c>
      <c r="H23" s="2">
        <f>AVERAGE(B23:G23)</f>
        <v>25</v>
      </c>
    </row>
    <row r="24" spans="1:8" x14ac:dyDescent="0.7">
      <c r="A24" s="4" t="s">
        <v>14</v>
      </c>
      <c r="B24">
        <v>36</v>
      </c>
      <c r="C24">
        <v>36</v>
      </c>
      <c r="D24">
        <v>31</v>
      </c>
      <c r="E24">
        <v>37</v>
      </c>
      <c r="F24">
        <v>38</v>
      </c>
      <c r="G24">
        <v>39</v>
      </c>
      <c r="H24" s="2">
        <f t="shared" ref="H24:H33" si="1">AVERAGE(B24:G24)</f>
        <v>36.166666666666664</v>
      </c>
    </row>
    <row r="25" spans="1:8" x14ac:dyDescent="0.7">
      <c r="A25" s="4" t="s">
        <v>15</v>
      </c>
      <c r="B25">
        <v>26</v>
      </c>
      <c r="C25">
        <v>20</v>
      </c>
      <c r="D25">
        <v>24</v>
      </c>
      <c r="E25">
        <v>17</v>
      </c>
      <c r="F25">
        <v>25</v>
      </c>
      <c r="G25">
        <v>33</v>
      </c>
      <c r="H25" s="2">
        <f t="shared" si="1"/>
        <v>24.166666666666668</v>
      </c>
    </row>
    <row r="26" spans="1:8" x14ac:dyDescent="0.7">
      <c r="A26" s="4" t="s">
        <v>16</v>
      </c>
      <c r="B26">
        <v>23</v>
      </c>
      <c r="C26">
        <v>19</v>
      </c>
      <c r="D26">
        <v>18</v>
      </c>
      <c r="E26">
        <v>19</v>
      </c>
      <c r="F26">
        <v>17</v>
      </c>
      <c r="G26">
        <v>27</v>
      </c>
      <c r="H26" s="2">
        <f t="shared" si="1"/>
        <v>20.5</v>
      </c>
    </row>
    <row r="27" spans="1:8" x14ac:dyDescent="0.7">
      <c r="A27" s="4" t="s">
        <v>17</v>
      </c>
      <c r="B27">
        <v>20</v>
      </c>
      <c r="C27">
        <v>23</v>
      </c>
      <c r="D27">
        <v>19</v>
      </c>
      <c r="E27">
        <v>31</v>
      </c>
      <c r="F27">
        <v>24</v>
      </c>
      <c r="G27">
        <v>21</v>
      </c>
      <c r="H27" s="2">
        <f t="shared" si="1"/>
        <v>23</v>
      </c>
    </row>
    <row r="28" spans="1:8" x14ac:dyDescent="0.7">
      <c r="A28" s="4" t="s">
        <v>18</v>
      </c>
      <c r="B28">
        <v>28</v>
      </c>
      <c r="C28">
        <v>29</v>
      </c>
      <c r="D28">
        <v>29</v>
      </c>
      <c r="E28">
        <v>28</v>
      </c>
      <c r="F28">
        <v>37</v>
      </c>
      <c r="G28">
        <v>29</v>
      </c>
      <c r="H28" s="2">
        <f t="shared" si="1"/>
        <v>30</v>
      </c>
    </row>
    <row r="29" spans="1:8" x14ac:dyDescent="0.7">
      <c r="A29" s="4" t="s">
        <v>19</v>
      </c>
      <c r="B29">
        <v>17</v>
      </c>
      <c r="C29">
        <v>15</v>
      </c>
      <c r="D29">
        <v>21</v>
      </c>
      <c r="E29">
        <v>23</v>
      </c>
      <c r="F29">
        <v>19</v>
      </c>
      <c r="G29">
        <v>23</v>
      </c>
      <c r="H29" s="2">
        <f t="shared" si="1"/>
        <v>19.666666666666668</v>
      </c>
    </row>
    <row r="30" spans="1:8" x14ac:dyDescent="0.7">
      <c r="A30" s="4" t="s">
        <v>20</v>
      </c>
      <c r="B30">
        <v>21</v>
      </c>
      <c r="C30">
        <v>27</v>
      </c>
      <c r="D30">
        <v>21</v>
      </c>
      <c r="E30">
        <v>22</v>
      </c>
      <c r="F30">
        <v>17</v>
      </c>
      <c r="G30">
        <v>22</v>
      </c>
      <c r="H30" s="2">
        <f t="shared" si="1"/>
        <v>21.666666666666668</v>
      </c>
    </row>
    <row r="31" spans="1:8" x14ac:dyDescent="0.7">
      <c r="A31" s="4" t="s">
        <v>21</v>
      </c>
      <c r="B31">
        <v>29</v>
      </c>
      <c r="C31">
        <v>30</v>
      </c>
      <c r="D31">
        <v>30</v>
      </c>
      <c r="E31">
        <v>27</v>
      </c>
      <c r="F31">
        <v>26</v>
      </c>
      <c r="G31">
        <v>25</v>
      </c>
      <c r="H31" s="2">
        <f t="shared" si="1"/>
        <v>27.833333333333332</v>
      </c>
    </row>
    <row r="32" spans="1:8" x14ac:dyDescent="0.7">
      <c r="A32" s="4" t="s">
        <v>22</v>
      </c>
      <c r="B32">
        <v>40</v>
      </c>
      <c r="C32">
        <v>38</v>
      </c>
      <c r="D32">
        <v>34</v>
      </c>
      <c r="E32">
        <v>42</v>
      </c>
      <c r="F32">
        <v>39</v>
      </c>
      <c r="G32">
        <v>39</v>
      </c>
      <c r="H32" s="2">
        <f t="shared" si="1"/>
        <v>38.666666666666664</v>
      </c>
    </row>
    <row r="33" spans="1:8" x14ac:dyDescent="0.7">
      <c r="A33" s="4" t="s">
        <v>23</v>
      </c>
      <c r="B33">
        <v>22</v>
      </c>
      <c r="C33">
        <v>37</v>
      </c>
      <c r="D33">
        <v>37</v>
      </c>
      <c r="E33">
        <v>39</v>
      </c>
      <c r="F33">
        <v>42</v>
      </c>
      <c r="G33">
        <v>50</v>
      </c>
      <c r="H33" s="2">
        <f t="shared" si="1"/>
        <v>37.833333333333336</v>
      </c>
    </row>
    <row r="34" spans="1:8" x14ac:dyDescent="0.7">
      <c r="A34" s="4" t="s">
        <v>24</v>
      </c>
      <c r="B34">
        <v>19</v>
      </c>
      <c r="C34">
        <v>23</v>
      </c>
      <c r="D34">
        <v>19</v>
      </c>
      <c r="E34">
        <v>24</v>
      </c>
      <c r="F34">
        <v>18</v>
      </c>
      <c r="G34">
        <v>16</v>
      </c>
      <c r="H34" s="2">
        <f t="shared" ref="H34:H37" si="2">AVERAGE(B34:G34)</f>
        <v>19.833333333333332</v>
      </c>
    </row>
    <row r="35" spans="1:8" x14ac:dyDescent="0.7">
      <c r="A35" s="4" t="s">
        <v>25</v>
      </c>
      <c r="B35">
        <v>28</v>
      </c>
      <c r="C35">
        <v>23</v>
      </c>
      <c r="D35">
        <v>20</v>
      </c>
      <c r="E35">
        <v>26</v>
      </c>
      <c r="F35">
        <v>21</v>
      </c>
      <c r="G35">
        <v>26</v>
      </c>
      <c r="H35" s="2">
        <f t="shared" si="2"/>
        <v>24</v>
      </c>
    </row>
    <row r="36" spans="1:8" x14ac:dyDescent="0.7">
      <c r="A36" s="4" t="s">
        <v>39</v>
      </c>
      <c r="B36">
        <v>25</v>
      </c>
      <c r="C36">
        <v>22</v>
      </c>
      <c r="D36">
        <v>17</v>
      </c>
      <c r="E36">
        <v>21</v>
      </c>
      <c r="F36">
        <v>28</v>
      </c>
      <c r="G36">
        <v>29</v>
      </c>
      <c r="H36" s="2">
        <f t="shared" si="2"/>
        <v>23.666666666666668</v>
      </c>
    </row>
    <row r="37" spans="1:8" x14ac:dyDescent="0.7">
      <c r="A37" s="4" t="s">
        <v>47</v>
      </c>
      <c r="B37">
        <v>28</v>
      </c>
      <c r="C37">
        <v>26</v>
      </c>
      <c r="D37">
        <v>23</v>
      </c>
      <c r="E37">
        <v>18</v>
      </c>
      <c r="F37">
        <v>25</v>
      </c>
      <c r="G37">
        <v>29</v>
      </c>
      <c r="H37" s="2">
        <f t="shared" si="2"/>
        <v>24.833333333333332</v>
      </c>
    </row>
    <row r="38" spans="1:8" x14ac:dyDescent="0.7">
      <c r="A38" s="4" t="s">
        <v>45</v>
      </c>
      <c r="B38">
        <v>14</v>
      </c>
      <c r="C38">
        <v>19</v>
      </c>
      <c r="D38">
        <v>35</v>
      </c>
      <c r="E38">
        <v>35</v>
      </c>
      <c r="F38">
        <v>35</v>
      </c>
      <c r="G38">
        <v>31</v>
      </c>
      <c r="H38" s="2">
        <f t="shared" ref="H38" si="3">AVERAGE(B38:G38)</f>
        <v>28.166666666666668</v>
      </c>
    </row>
    <row r="39" spans="1:8" x14ac:dyDescent="0.7">
      <c r="H39" s="2"/>
    </row>
    <row r="40" spans="1:8" x14ac:dyDescent="0.7">
      <c r="H40" s="2"/>
    </row>
    <row r="41" spans="1:8" x14ac:dyDescent="0.7">
      <c r="A41" t="s">
        <v>78</v>
      </c>
      <c r="H41" s="2">
        <f>AVERAGE(H23:H39)</f>
        <v>26.562499999999996</v>
      </c>
    </row>
    <row r="42" spans="1:8" x14ac:dyDescent="0.7">
      <c r="A42" t="s">
        <v>12</v>
      </c>
      <c r="H42" s="2">
        <f>STDEV(H23:H39)/(SQRT(COUNT(H23:H39)))</f>
        <v>1.5467165790557591</v>
      </c>
    </row>
    <row r="46" spans="1:8" x14ac:dyDescent="0.7">
      <c r="E46" t="s">
        <v>69</v>
      </c>
      <c r="F46" t="s">
        <v>87</v>
      </c>
      <c r="G46" t="s">
        <v>27</v>
      </c>
    </row>
    <row r="47" spans="1:8" x14ac:dyDescent="0.7">
      <c r="B47" s="2"/>
      <c r="C47" s="2"/>
      <c r="E47" t="s">
        <v>50</v>
      </c>
      <c r="F47" s="2">
        <f>H18</f>
        <v>33.333333333333336</v>
      </c>
      <c r="G47" s="2">
        <f>H19</f>
        <v>2.4089479660279722</v>
      </c>
    </row>
    <row r="48" spans="1:8" x14ac:dyDescent="0.7">
      <c r="B48" s="2"/>
      <c r="C48" s="2"/>
      <c r="E48" t="s">
        <v>52</v>
      </c>
      <c r="F48" s="2">
        <f>H41</f>
        <v>26.562499999999996</v>
      </c>
      <c r="G48" s="2">
        <f>H42</f>
        <v>1.5467165790557591</v>
      </c>
    </row>
  </sheetData>
  <mergeCells count="2">
    <mergeCell ref="B2:G2"/>
    <mergeCell ref="B21:G21"/>
  </mergeCells>
  <phoneticPr fontId="1"/>
  <pageMargins left="0.25" right="0.25" top="0.75" bottom="0.75" header="0.3" footer="0.3"/>
  <pageSetup paperSize="9" scale="5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8"/>
  <sheetViews>
    <sheetView zoomScale="60" zoomScaleNormal="60" workbookViewId="0">
      <selection activeCell="F46" sqref="F46"/>
    </sheetView>
  </sheetViews>
  <sheetFormatPr defaultRowHeight="17.649999999999999" x14ac:dyDescent="0.7"/>
  <sheetData>
    <row r="1" spans="1:8" x14ac:dyDescent="0.7">
      <c r="A1" t="s">
        <v>72</v>
      </c>
    </row>
    <row r="2" spans="1:8" x14ac:dyDescent="0.7">
      <c r="B2" s="9" t="s">
        <v>80</v>
      </c>
      <c r="C2" s="9"/>
      <c r="D2" s="9"/>
      <c r="E2" s="9"/>
      <c r="F2" s="9"/>
      <c r="G2" s="9"/>
    </row>
    <row r="3" spans="1:8" x14ac:dyDescent="0.7">
      <c r="A3" t="s">
        <v>67</v>
      </c>
      <c r="B3" s="5" t="s">
        <v>54</v>
      </c>
      <c r="C3" s="5" t="s">
        <v>56</v>
      </c>
      <c r="D3" s="5" t="s">
        <v>58</v>
      </c>
      <c r="E3" s="5" t="s">
        <v>60</v>
      </c>
      <c r="F3" s="5" t="s">
        <v>62</v>
      </c>
      <c r="G3" s="5" t="s">
        <v>64</v>
      </c>
      <c r="H3" t="s">
        <v>76</v>
      </c>
    </row>
    <row r="4" spans="1:8" x14ac:dyDescent="0.7">
      <c r="A4" s="4" t="s">
        <v>0</v>
      </c>
      <c r="B4" s="2">
        <f>(timeout!B4/(incorrect!B4+omission!B4+pers!B4))*100</f>
        <v>9.0909090909090917</v>
      </c>
      <c r="C4" s="2">
        <f>(timeout!C4/(incorrect!C4+omission!C4+pers!C4))*100</f>
        <v>12</v>
      </c>
      <c r="D4" s="2">
        <f>(timeout!D4/(incorrect!D4+omission!D4+pers!D4))*100</f>
        <v>7.1428571428571423</v>
      </c>
      <c r="E4" s="2">
        <f>(timeout!E4/(incorrect!E4+omission!E4+pers!E4))*100</f>
        <v>3.6363636363636362</v>
      </c>
      <c r="F4" s="2">
        <f>(timeout!F4/(incorrect!F4+omission!F4+pers!F4))*100</f>
        <v>8.3333333333333321</v>
      </c>
      <c r="G4" s="2">
        <f>(timeout!G4/(incorrect!G4+omission!G4+pers!G4))*100</f>
        <v>4.10958904109589</v>
      </c>
      <c r="H4" s="2">
        <f>AVERAGE(B4:G4)</f>
        <v>7.3855087074265144</v>
      </c>
    </row>
    <row r="5" spans="1:8" x14ac:dyDescent="0.7">
      <c r="A5" s="4" t="s">
        <v>1</v>
      </c>
      <c r="B5" s="2">
        <f>(timeout!B5/(incorrect!B5+omission!B5+pers!B5))*100</f>
        <v>10.869565217391305</v>
      </c>
      <c r="C5" s="2">
        <f>(timeout!C5/(incorrect!C5+omission!C5+pers!C5))*100</f>
        <v>11.428571428571429</v>
      </c>
      <c r="D5" s="2">
        <f>(timeout!D5/(incorrect!D5+omission!D5+pers!D5))*100</f>
        <v>15.789473684210526</v>
      </c>
      <c r="E5" s="2">
        <f>(timeout!E5/(incorrect!E5+omission!E5+pers!E5))*100</f>
        <v>9.7560975609756095</v>
      </c>
      <c r="F5" s="2">
        <f>(timeout!F5/(incorrect!F5+omission!F5+pers!F5))*100</f>
        <v>18.421052631578945</v>
      </c>
      <c r="G5" s="2">
        <f>(timeout!G5/(incorrect!G5+omission!G5+pers!G5))*100</f>
        <v>29.508196721311474</v>
      </c>
      <c r="H5" s="2">
        <f t="shared" ref="H5:H15" si="0">AVERAGE(B5:G5)</f>
        <v>15.962159540673214</v>
      </c>
    </row>
    <row r="6" spans="1:8" x14ac:dyDescent="0.7">
      <c r="A6" s="4" t="s">
        <v>2</v>
      </c>
      <c r="B6" s="2">
        <f>(timeout!B6/(incorrect!B6+omission!B6+pers!B6))*100</f>
        <v>48.148148148148145</v>
      </c>
      <c r="C6" s="2">
        <f>(timeout!C6/(incorrect!C6+omission!C6+pers!C6))*100</f>
        <v>10.714285714285714</v>
      </c>
      <c r="D6" s="2">
        <f>(timeout!D6/(incorrect!D6+omission!D6+pers!D6))*100</f>
        <v>12.195121951219512</v>
      </c>
      <c r="E6" s="2">
        <f>(timeout!E6/(incorrect!E6+omission!E6+pers!E6))*100</f>
        <v>29.11392405063291</v>
      </c>
      <c r="F6" s="2">
        <f>(timeout!F6/(incorrect!F6+omission!F6+pers!F6))*100</f>
        <v>36.619718309859159</v>
      </c>
      <c r="G6" s="2">
        <f>(timeout!G6/(incorrect!G6+omission!G6+pers!G6))*100</f>
        <v>16.883116883116884</v>
      </c>
      <c r="H6" s="2">
        <f t="shared" si="0"/>
        <v>25.612385842877057</v>
      </c>
    </row>
    <row r="7" spans="1:8" x14ac:dyDescent="0.7">
      <c r="A7" s="4" t="s">
        <v>3</v>
      </c>
      <c r="B7" s="2">
        <f>(timeout!B7/(incorrect!B7+omission!B7+pers!B7))*100</f>
        <v>21.333333333333336</v>
      </c>
      <c r="C7" s="2">
        <f>(timeout!C7/(incorrect!C7+omission!C7+pers!C7))*100</f>
        <v>79.452054794520549</v>
      </c>
      <c r="D7" s="2">
        <f>(timeout!D7/(incorrect!D7+omission!D7+pers!D7))*100</f>
        <v>25</v>
      </c>
      <c r="E7" s="2">
        <f>(timeout!E7/(incorrect!E7+omission!E7+pers!E7))*100</f>
        <v>20.253164556962027</v>
      </c>
      <c r="F7" s="2">
        <f>(timeout!F7/(incorrect!F7+omission!F7+pers!F7))*100</f>
        <v>7.59493670886076</v>
      </c>
      <c r="G7" s="2">
        <f>(timeout!G7/(incorrect!G7+omission!G7+pers!G7))*100</f>
        <v>28.000000000000004</v>
      </c>
      <c r="H7" s="2">
        <f t="shared" si="0"/>
        <v>30.272248232279441</v>
      </c>
    </row>
    <row r="8" spans="1:8" x14ac:dyDescent="0.7">
      <c r="A8" s="4" t="s">
        <v>4</v>
      </c>
      <c r="B8" s="2">
        <f>(timeout!B8/(incorrect!B8+omission!B8+pers!B8))*100</f>
        <v>16.666666666666664</v>
      </c>
      <c r="C8" s="2">
        <f>(timeout!C8/(incorrect!C8+omission!C8+pers!C8))*100</f>
        <v>52.272727272727273</v>
      </c>
      <c r="D8" s="2">
        <f>(timeout!D8/(incorrect!D8+omission!D8+pers!D8))*100</f>
        <v>4.2553191489361701</v>
      </c>
      <c r="E8" s="2">
        <f>(timeout!E8/(incorrect!E8+omission!E8+pers!E8))*100</f>
        <v>11.320754716981133</v>
      </c>
      <c r="F8" s="2">
        <f>(timeout!F8/(incorrect!F8+omission!F8+pers!F8))*100</f>
        <v>44</v>
      </c>
      <c r="G8" s="2">
        <f>(timeout!G8/(incorrect!G8+omission!G8+pers!G8))*100</f>
        <v>7.4074074074074066</v>
      </c>
      <c r="H8" s="2">
        <f t="shared" si="0"/>
        <v>22.65381253545311</v>
      </c>
    </row>
    <row r="9" spans="1:8" x14ac:dyDescent="0.7">
      <c r="A9" s="4" t="s">
        <v>5</v>
      </c>
      <c r="B9" s="2">
        <f>(timeout!B9/(incorrect!B9+omission!B9+pers!B9))*100</f>
        <v>33.333333333333329</v>
      </c>
      <c r="C9" s="2">
        <f>(timeout!C9/(incorrect!C9+omission!C9+pers!C9))*100</f>
        <v>46.153846153846153</v>
      </c>
      <c r="D9" s="2">
        <f>(timeout!D9/(incorrect!D9+omission!D9+pers!D9))*100</f>
        <v>16.363636363636363</v>
      </c>
      <c r="E9" s="2">
        <f>(timeout!E9/(incorrect!E9+omission!E9+pers!E9))*100</f>
        <v>26.865671641791046</v>
      </c>
      <c r="F9" s="2">
        <f>(timeout!F9/(incorrect!F9+omission!F9+pers!F9))*100</f>
        <v>32.758620689655174</v>
      </c>
      <c r="G9" s="2">
        <f>(timeout!G9/(incorrect!G9+omission!G9+pers!G9))*100</f>
        <v>50</v>
      </c>
      <c r="H9" s="2">
        <f t="shared" si="0"/>
        <v>34.245851363710344</v>
      </c>
    </row>
    <row r="10" spans="1:8" x14ac:dyDescent="0.7">
      <c r="A10" s="4" t="s">
        <v>6</v>
      </c>
      <c r="B10" s="2">
        <f>(timeout!B10/(incorrect!B10+omission!B10+pers!B10))*100</f>
        <v>46.153846153846153</v>
      </c>
      <c r="C10" s="2">
        <f>(timeout!C10/(incorrect!C10+omission!C10+pers!C10))*100</f>
        <v>40</v>
      </c>
      <c r="D10" s="2">
        <f>(timeout!D10/(incorrect!D10+omission!D10+pers!D10))*100</f>
        <v>11.475409836065573</v>
      </c>
      <c r="E10" s="2">
        <f>(timeout!E10/(incorrect!E10+omission!E10+pers!E10))*100</f>
        <v>22.222222222222221</v>
      </c>
      <c r="F10" s="2">
        <f>(timeout!F10/(incorrect!F10+omission!F10+pers!F10))*100</f>
        <v>30.232558139534881</v>
      </c>
      <c r="G10" s="2">
        <f>(timeout!G10/(incorrect!G10+omission!G10+pers!G10))*100</f>
        <v>27.777777777777779</v>
      </c>
      <c r="H10" s="2">
        <f t="shared" si="0"/>
        <v>29.643635688241105</v>
      </c>
    </row>
    <row r="11" spans="1:8" x14ac:dyDescent="0.7">
      <c r="A11" s="4" t="s">
        <v>7</v>
      </c>
      <c r="B11" s="2">
        <f>(timeout!B11/(incorrect!B11+omission!B11+pers!B11))*100</f>
        <v>26.666666666666668</v>
      </c>
      <c r="C11" s="2">
        <f>(timeout!C11/(incorrect!C11+omission!C11+pers!C11))*100</f>
        <v>36.363636363636367</v>
      </c>
      <c r="D11" s="2">
        <f>(timeout!D11/(incorrect!D11+omission!D11+pers!D11))*100</f>
        <v>13.043478260869565</v>
      </c>
      <c r="E11" s="2">
        <f>(timeout!E11/(incorrect!E11+omission!E11+pers!E11))*100</f>
        <v>8.4507042253521121</v>
      </c>
      <c r="F11" s="2">
        <f>(timeout!F11/(incorrect!F11+omission!F11+pers!F11))*100</f>
        <v>24.050632911392405</v>
      </c>
      <c r="G11" s="2">
        <f>(timeout!G11/(incorrect!G11+omission!G11+pers!G11))*100</f>
        <v>25.862068965517242</v>
      </c>
      <c r="H11" s="2">
        <f t="shared" si="0"/>
        <v>22.406197898905727</v>
      </c>
    </row>
    <row r="12" spans="1:8" x14ac:dyDescent="0.7">
      <c r="A12" s="4" t="s">
        <v>8</v>
      </c>
      <c r="B12" s="2">
        <f>(timeout!B12/(incorrect!B12+omission!B12+pers!B12))*100</f>
        <v>16.883116883116884</v>
      </c>
      <c r="C12" s="2">
        <f>(timeout!C12/(incorrect!C12+omission!C12+pers!C12))*100</f>
        <v>11.688311688311687</v>
      </c>
      <c r="D12" s="2">
        <f>(timeout!D12/(incorrect!D12+omission!D12+pers!D12))*100</f>
        <v>23.809523809523807</v>
      </c>
      <c r="E12" s="2">
        <f>(timeout!E12/(incorrect!E12+omission!E12+pers!E12))*100</f>
        <v>8.1967213114754092</v>
      </c>
      <c r="F12" s="2">
        <f>(timeout!F12/(incorrect!F12+omission!F12+pers!F12))*100</f>
        <v>6.1224489795918364</v>
      </c>
      <c r="G12" s="2">
        <f>(timeout!G12/(incorrect!G12+omission!G12+pers!G12))*100</f>
        <v>5.1724137931034484</v>
      </c>
      <c r="H12" s="2">
        <f t="shared" si="0"/>
        <v>11.97875607752051</v>
      </c>
    </row>
    <row r="13" spans="1:8" x14ac:dyDescent="0.7">
      <c r="A13" s="4" t="s">
        <v>9</v>
      </c>
      <c r="B13" s="2">
        <f>(timeout!B13/(incorrect!B13+omission!B13+pers!B13))*100</f>
        <v>40.625</v>
      </c>
      <c r="C13" s="2">
        <f>(timeout!C13/(incorrect!C13+omission!C13+pers!C13))*100</f>
        <v>46.551724137931032</v>
      </c>
      <c r="D13" s="2">
        <f>(timeout!D13/(incorrect!D13+omission!D13+pers!D13))*100</f>
        <v>33.928571428571431</v>
      </c>
      <c r="E13" s="2">
        <f>(timeout!E13/(incorrect!E13+omission!E13+pers!E13))*100</f>
        <v>13.793103448275861</v>
      </c>
      <c r="F13" s="2">
        <f>(timeout!F13/(incorrect!F13+omission!F13+pers!F13))*100</f>
        <v>7.4074074074074066</v>
      </c>
      <c r="G13" s="2">
        <f>(timeout!G13/(incorrect!G13+omission!G13+pers!G13))*100</f>
        <v>13.793103448275861</v>
      </c>
      <c r="H13" s="2">
        <f t="shared" si="0"/>
        <v>26.016484978410272</v>
      </c>
    </row>
    <row r="14" spans="1:8" x14ac:dyDescent="0.7">
      <c r="A14" s="4" t="s">
        <v>10</v>
      </c>
      <c r="B14" s="2">
        <f>(timeout!B14/(incorrect!B14+omission!B14+pers!B14))*100</f>
        <v>10.909090909090908</v>
      </c>
      <c r="C14" s="2">
        <f>(timeout!C14/(incorrect!C14+omission!C14+pers!C14))*100</f>
        <v>25.757575757575758</v>
      </c>
      <c r="D14" s="2">
        <f>(timeout!D14/(incorrect!D14+omission!D14+pers!D14))*100</f>
        <v>19.298245614035086</v>
      </c>
      <c r="E14" s="2">
        <f>(timeout!E14/(incorrect!E14+omission!E14+pers!E14))*100</f>
        <v>22.641509433962266</v>
      </c>
      <c r="F14" s="2">
        <f>(timeout!F14/(incorrect!F14+omission!F14+pers!F14))*100</f>
        <v>7.8431372549019605</v>
      </c>
      <c r="G14" s="2">
        <f>(timeout!G14/(incorrect!G14+omission!G14+pers!G14))*100</f>
        <v>13.23529411764706</v>
      </c>
      <c r="H14" s="2">
        <f t="shared" si="0"/>
        <v>16.614142181202173</v>
      </c>
    </row>
    <row r="15" spans="1:8" x14ac:dyDescent="0.7">
      <c r="A15" s="4" t="s">
        <v>11</v>
      </c>
      <c r="B15" s="2">
        <f>(timeout!B15/(incorrect!B15+omission!B15+pers!B15))*100</f>
        <v>24.193548387096776</v>
      </c>
      <c r="C15" s="2">
        <f>(timeout!C15/(incorrect!C15+omission!C15+pers!C15))*100</f>
        <v>11.111111111111111</v>
      </c>
      <c r="D15" s="2">
        <f>(timeout!D15/(incorrect!D15+omission!D15+pers!D15))*100</f>
        <v>11.688311688311687</v>
      </c>
      <c r="E15" s="2">
        <f>(timeout!E15/(incorrect!E15+omission!E15+pers!E15))*100</f>
        <v>1.25</v>
      </c>
      <c r="F15" s="2">
        <f>(timeout!F15/(incorrect!F15+omission!F15+pers!F15))*100</f>
        <v>2.4096385542168677</v>
      </c>
      <c r="G15" s="2">
        <f>(timeout!G15/(incorrect!G15+omission!G15+pers!G15))*100</f>
        <v>4.8780487804878048</v>
      </c>
      <c r="H15" s="2">
        <f t="shared" si="0"/>
        <v>9.2551097535373739</v>
      </c>
    </row>
    <row r="16" spans="1:8" x14ac:dyDescent="0.7">
      <c r="B16" s="2"/>
      <c r="C16" s="2"/>
      <c r="D16" s="2"/>
      <c r="E16" s="2"/>
      <c r="F16" s="2"/>
      <c r="G16" s="2"/>
      <c r="H16" s="2"/>
    </row>
    <row r="17" spans="1:8" x14ac:dyDescent="0.7">
      <c r="B17" s="2"/>
      <c r="C17" s="2"/>
      <c r="D17" s="2"/>
      <c r="E17" s="2"/>
      <c r="F17" s="2"/>
      <c r="G17" s="2"/>
      <c r="H17" s="2"/>
    </row>
    <row r="18" spans="1:8" x14ac:dyDescent="0.7">
      <c r="A18" t="s">
        <v>78</v>
      </c>
      <c r="B18" s="2"/>
      <c r="C18" s="2"/>
      <c r="D18" s="2"/>
      <c r="E18" s="2"/>
      <c r="F18" s="2"/>
      <c r="G18" s="2"/>
      <c r="H18" s="2">
        <f>AVERAGE(H4:H15)</f>
        <v>21.003857733353069</v>
      </c>
    </row>
    <row r="19" spans="1:8" x14ac:dyDescent="0.7">
      <c r="A19" t="s">
        <v>12</v>
      </c>
      <c r="B19" s="2"/>
      <c r="C19" s="2"/>
      <c r="D19" s="2"/>
      <c r="E19" s="2"/>
      <c r="F19" s="2"/>
      <c r="G19" s="2"/>
      <c r="H19" s="2">
        <f>STDEV(H4:H15)/(SQRT(COUNT(H4:H15)))</f>
        <v>2.5174939218698205</v>
      </c>
    </row>
    <row r="20" spans="1:8" x14ac:dyDescent="0.7">
      <c r="B20" s="2"/>
      <c r="C20" s="2"/>
      <c r="D20" s="2"/>
      <c r="E20" s="2"/>
      <c r="F20" s="2"/>
      <c r="G20" s="2"/>
      <c r="H20" s="2"/>
    </row>
    <row r="21" spans="1:8" x14ac:dyDescent="0.7">
      <c r="B21" s="9" t="s">
        <v>80</v>
      </c>
      <c r="C21" s="9"/>
      <c r="D21" s="9"/>
      <c r="E21" s="9"/>
      <c r="F21" s="9"/>
      <c r="G21" s="9"/>
      <c r="H21" s="2"/>
    </row>
    <row r="22" spans="1:8" x14ac:dyDescent="0.7">
      <c r="A22" t="s">
        <v>53</v>
      </c>
      <c r="B22" s="6" t="s">
        <v>54</v>
      </c>
      <c r="C22" s="6" t="s">
        <v>56</v>
      </c>
      <c r="D22" s="6" t="s">
        <v>58</v>
      </c>
      <c r="E22" s="6" t="s">
        <v>60</v>
      </c>
      <c r="F22" s="6" t="s">
        <v>62</v>
      </c>
      <c r="G22" s="6" t="s">
        <v>64</v>
      </c>
      <c r="H22" s="2" t="s">
        <v>77</v>
      </c>
    </row>
    <row r="23" spans="1:8" x14ac:dyDescent="0.7">
      <c r="A23" s="4" t="s">
        <v>13</v>
      </c>
      <c r="B23" s="2">
        <f>(timeout!B23/(incorrect!B23+omission!B23+pers!B23))*100</f>
        <v>16.949152542372879</v>
      </c>
      <c r="C23" s="2">
        <f>(timeout!C23/(incorrect!C23+omission!C23+pers!C23))*100</f>
        <v>20.754716981132077</v>
      </c>
      <c r="D23" s="2">
        <f>(timeout!D23/(incorrect!D23+omission!D23+pers!D23))*100</f>
        <v>5.8823529411764701</v>
      </c>
      <c r="E23" s="2">
        <f>(timeout!E23/(incorrect!E23+omission!E23+pers!E23))*100</f>
        <v>1.7857142857142856</v>
      </c>
      <c r="F23" s="2">
        <f>(timeout!F23/(incorrect!F23+omission!F23+pers!F23))*100</f>
        <v>0</v>
      </c>
      <c r="G23" s="2">
        <f>(timeout!G23/(incorrect!G23+omission!G23+pers!G23))*100</f>
        <v>2.4390243902439024</v>
      </c>
      <c r="H23" s="2">
        <f>AVERAGE(B23:G23)</f>
        <v>7.9684935234399354</v>
      </c>
    </row>
    <row r="24" spans="1:8" x14ac:dyDescent="0.7">
      <c r="A24" s="4" t="s">
        <v>14</v>
      </c>
      <c r="B24" s="2">
        <f>(timeout!B24/(incorrect!B24+omission!B24+pers!B24))*100</f>
        <v>12.5</v>
      </c>
      <c r="C24" s="2">
        <f>(timeout!C24/(incorrect!C24+omission!C24+pers!C24))*100</f>
        <v>0</v>
      </c>
      <c r="D24" s="2">
        <f>(timeout!D24/(incorrect!D24+omission!D24+pers!D24))*100</f>
        <v>12.5</v>
      </c>
      <c r="E24" s="2">
        <f>(timeout!E24/(incorrect!E24+omission!E24+pers!E24))*100</f>
        <v>13.114754098360656</v>
      </c>
      <c r="F24" s="2">
        <f>(timeout!F24/(incorrect!F24+omission!F24+pers!F24))*100</f>
        <v>3.225806451612903</v>
      </c>
      <c r="G24" s="2">
        <f>(timeout!G24/(incorrect!G24+omission!G24+pers!G24))*100</f>
        <v>8.1967213114754092</v>
      </c>
      <c r="H24" s="2">
        <f t="shared" ref="H24:H38" si="1">AVERAGE(B24:G24)</f>
        <v>8.2562136435748279</v>
      </c>
    </row>
    <row r="25" spans="1:8" x14ac:dyDescent="0.7">
      <c r="A25" s="4" t="s">
        <v>15</v>
      </c>
      <c r="B25" s="2">
        <f>(timeout!B25/(incorrect!B25+omission!B25+pers!B25))*100</f>
        <v>31.914893617021278</v>
      </c>
      <c r="C25" s="2">
        <f>(timeout!C25/(incorrect!C25+omission!C25+pers!C25))*100</f>
        <v>24.657534246575342</v>
      </c>
      <c r="D25" s="2">
        <f>(timeout!D25/(incorrect!D25+omission!D25+pers!D25))*100</f>
        <v>23.076923076923077</v>
      </c>
      <c r="E25" s="2">
        <f>(timeout!E25/(incorrect!E25+omission!E25+pers!E25))*100</f>
        <v>18.666666666666668</v>
      </c>
      <c r="F25" s="2">
        <f>(timeout!F25/(incorrect!F25+omission!F25+pers!F25))*100</f>
        <v>10.526315789473683</v>
      </c>
      <c r="G25" s="2">
        <f>(timeout!G25/(incorrect!G25+omission!G25+pers!G25))*100</f>
        <v>56.71641791044776</v>
      </c>
      <c r="H25" s="2">
        <f t="shared" si="1"/>
        <v>27.593125217851298</v>
      </c>
    </row>
    <row r="26" spans="1:8" x14ac:dyDescent="0.7">
      <c r="A26" s="4" t="s">
        <v>16</v>
      </c>
      <c r="B26" s="2">
        <f>(timeout!B26/(incorrect!B26+omission!B26+pers!B26))*100</f>
        <v>18.840579710144929</v>
      </c>
      <c r="C26" s="2">
        <f>(timeout!C26/(incorrect!C26+omission!C26+pers!C26))*100</f>
        <v>29.72972972972973</v>
      </c>
      <c r="D26" s="2">
        <f>(timeout!D26/(incorrect!D26+omission!D26+pers!D26))*100</f>
        <v>14.285714285714285</v>
      </c>
      <c r="E26" s="2">
        <f>(timeout!E26/(incorrect!E26+omission!E26+pers!E26))*100</f>
        <v>22.5</v>
      </c>
      <c r="F26" s="2">
        <f>(timeout!F26/(incorrect!F26+omission!F26+pers!F26))*100</f>
        <v>16.091954022988507</v>
      </c>
      <c r="G26" s="2">
        <f>(timeout!G26/(incorrect!G26+omission!G26+pers!G26))*100</f>
        <v>36.486486486486484</v>
      </c>
      <c r="H26" s="2">
        <f t="shared" si="1"/>
        <v>22.989077372510661</v>
      </c>
    </row>
    <row r="27" spans="1:8" x14ac:dyDescent="0.7">
      <c r="A27" s="4" t="s">
        <v>17</v>
      </c>
      <c r="B27" s="2">
        <f>(timeout!B27/(incorrect!B27+omission!B27+pers!B27))*100</f>
        <v>28.000000000000004</v>
      </c>
      <c r="C27" s="2">
        <f>(timeout!C27/(incorrect!C27+omission!C27+pers!C27))*100</f>
        <v>34.615384615384613</v>
      </c>
      <c r="D27" s="2">
        <f>(timeout!D27/(incorrect!D27+omission!D27+pers!D27))*100</f>
        <v>7.5757575757575761</v>
      </c>
      <c r="E27" s="2">
        <f>(timeout!E27/(incorrect!E27+omission!E27+pers!E27))*100</f>
        <v>30.555555555555557</v>
      </c>
      <c r="F27" s="2">
        <f>(timeout!F27/(incorrect!F27+omission!F27+pers!F27))*100</f>
        <v>13.23529411764706</v>
      </c>
      <c r="G27" s="2">
        <f>(timeout!G27/(incorrect!G27+omission!G27+pers!G27))*100</f>
        <v>5.2631578947368416</v>
      </c>
      <c r="H27" s="2">
        <f t="shared" si="1"/>
        <v>19.874191626513607</v>
      </c>
    </row>
    <row r="28" spans="1:8" x14ac:dyDescent="0.7">
      <c r="A28" s="4" t="s">
        <v>18</v>
      </c>
      <c r="B28" s="2">
        <f>(timeout!B28/(incorrect!B28+omission!B28+pers!B28))*100</f>
        <v>48.979591836734691</v>
      </c>
      <c r="C28" s="2">
        <f>(timeout!C28/(incorrect!C28+omission!C28+pers!C28))*100</f>
        <v>38.571428571428577</v>
      </c>
      <c r="D28" s="2">
        <f>(timeout!D28/(incorrect!D28+omission!D28+pers!D28))*100</f>
        <v>23.214285714285715</v>
      </c>
      <c r="E28" s="2">
        <f>(timeout!E28/(incorrect!E28+omission!E28+pers!E28))*100</f>
        <v>30.136986301369863</v>
      </c>
      <c r="F28" s="2">
        <f>(timeout!F28/(incorrect!F28+omission!F28+pers!F28))*100</f>
        <v>30.76923076923077</v>
      </c>
      <c r="G28" s="2">
        <f>(timeout!G28/(incorrect!G28+omission!G28+pers!G28))*100</f>
        <v>8.9552238805970141</v>
      </c>
      <c r="H28" s="2">
        <f t="shared" si="1"/>
        <v>30.104457845607769</v>
      </c>
    </row>
    <row r="29" spans="1:8" x14ac:dyDescent="0.7">
      <c r="A29" s="4" t="s">
        <v>19</v>
      </c>
      <c r="B29" s="2">
        <f>(timeout!B29/(incorrect!B29+omission!B29+pers!B29))*100</f>
        <v>26.760563380281688</v>
      </c>
      <c r="C29" s="2">
        <f>(timeout!C29/(incorrect!C29+omission!C29+pers!C29))*100</f>
        <v>51.851851851851848</v>
      </c>
      <c r="D29" s="2">
        <f>(timeout!D29/(incorrect!D29+omission!D29+pers!D29))*100</f>
        <v>34.545454545454547</v>
      </c>
      <c r="E29" s="2">
        <f>(timeout!E29/(incorrect!E29+omission!E29+pers!E29))*100</f>
        <v>5.6603773584905666</v>
      </c>
      <c r="F29" s="2">
        <f>(timeout!F29/(incorrect!F29+omission!F29+pers!F29))*100</f>
        <v>18.333333333333332</v>
      </c>
      <c r="G29" s="2">
        <f>(timeout!G29/(incorrect!G29+omission!G29+pers!G29))*100</f>
        <v>2.5974025974025974</v>
      </c>
      <c r="H29" s="2">
        <f t="shared" si="1"/>
        <v>23.29149717780243</v>
      </c>
    </row>
    <row r="30" spans="1:8" x14ac:dyDescent="0.7">
      <c r="A30" s="4" t="s">
        <v>20</v>
      </c>
      <c r="B30" s="2">
        <f>(timeout!B30/(incorrect!B30+omission!B30+pers!B30))*100</f>
        <v>17.307692307692307</v>
      </c>
      <c r="C30" s="2">
        <f>(timeout!C30/(incorrect!C30+omission!C30+pers!C30))*100</f>
        <v>23.728813559322035</v>
      </c>
      <c r="D30" s="2">
        <f>(timeout!D30/(incorrect!D30+omission!D30+pers!D30))*100</f>
        <v>24.561403508771928</v>
      </c>
      <c r="E30" s="2">
        <f>(timeout!E30/(incorrect!E30+omission!E30+pers!E30))*100</f>
        <v>27.500000000000004</v>
      </c>
      <c r="F30" s="2">
        <f>(timeout!F30/(incorrect!F30+omission!F30+pers!F30))*100</f>
        <v>11.538461538461538</v>
      </c>
      <c r="G30" s="2">
        <f>(timeout!G30/(incorrect!G30+omission!G30+pers!G30))*100</f>
        <v>18.604651162790699</v>
      </c>
      <c r="H30" s="2">
        <f t="shared" si="1"/>
        <v>20.540170346173085</v>
      </c>
    </row>
    <row r="31" spans="1:8" x14ac:dyDescent="0.7">
      <c r="A31" s="4" t="s">
        <v>21</v>
      </c>
      <c r="B31" s="2">
        <f>(timeout!B31/(incorrect!B31+omission!B31+pers!B31))*100</f>
        <v>31.081081081081081</v>
      </c>
      <c r="C31" s="2">
        <f>(timeout!C31/(incorrect!C31+omission!C31+pers!C31))*100</f>
        <v>23.287671232876711</v>
      </c>
      <c r="D31" s="2">
        <f>(timeout!D31/(incorrect!D31+omission!D31+pers!D31))*100</f>
        <v>35.135135135135137</v>
      </c>
      <c r="E31" s="2">
        <f>(timeout!E31/(incorrect!E31+omission!E31+pers!E31))*100</f>
        <v>14.473684210526317</v>
      </c>
      <c r="F31" s="2">
        <f>(timeout!F31/(incorrect!F31+omission!F31+pers!F31))*100</f>
        <v>18.918918918918919</v>
      </c>
      <c r="G31" s="2">
        <f>(timeout!G31/(incorrect!G31+omission!G31+pers!G31))*100</f>
        <v>15.277777777777779</v>
      </c>
      <c r="H31" s="2">
        <f t="shared" si="1"/>
        <v>23.029044726052657</v>
      </c>
    </row>
    <row r="32" spans="1:8" x14ac:dyDescent="0.7">
      <c r="A32" s="4" t="s">
        <v>22</v>
      </c>
      <c r="B32" s="2">
        <f>(timeout!B32/(incorrect!B32+omission!B32+pers!B32))*100</f>
        <v>50</v>
      </c>
      <c r="C32" s="2">
        <f>(timeout!C32/(incorrect!C32+omission!C32+pers!C32))*100</f>
        <v>55.26315789473685</v>
      </c>
      <c r="D32" s="2">
        <f>(timeout!D32/(incorrect!D32+omission!D32+pers!D32))*100</f>
        <v>47.272727272727273</v>
      </c>
      <c r="E32" s="2">
        <f>(timeout!E32/(incorrect!E32+omission!E32+pers!E32))*100</f>
        <v>41.666666666666671</v>
      </c>
      <c r="F32" s="2">
        <f>(timeout!F32/(incorrect!F32+omission!F32+pers!F32))*100</f>
        <v>64.86486486486487</v>
      </c>
      <c r="G32" s="2">
        <f>(timeout!G32/(incorrect!G32+omission!G32+pers!G32))*100</f>
        <v>55.000000000000007</v>
      </c>
      <c r="H32" s="2">
        <f t="shared" si="1"/>
        <v>52.344569449832612</v>
      </c>
    </row>
    <row r="33" spans="1:8" x14ac:dyDescent="0.7">
      <c r="A33" s="4" t="s">
        <v>23</v>
      </c>
      <c r="B33" s="2">
        <f>(timeout!B33/(incorrect!B33+omission!B33+pers!B33))*100</f>
        <v>15.625</v>
      </c>
      <c r="C33" s="2">
        <f>(timeout!C33/(incorrect!C33+omission!C33+pers!C33))*100</f>
        <v>25</v>
      </c>
      <c r="D33" s="2">
        <f>(timeout!D33/(incorrect!D33+omission!D33+pers!D33))*100</f>
        <v>7.8431372549019605</v>
      </c>
      <c r="E33" s="2">
        <f>(timeout!E33/(incorrect!E33+omission!E33+pers!E33))*100</f>
        <v>23.684210526315788</v>
      </c>
      <c r="F33" s="2">
        <f>(timeout!F33/(incorrect!F33+omission!F33+pers!F33))*100</f>
        <v>21.212121212121211</v>
      </c>
      <c r="G33" s="2">
        <f>(timeout!G33/(incorrect!G33+omission!G33+pers!G33))*100</f>
        <v>11.111111111111111</v>
      </c>
      <c r="H33" s="2">
        <f t="shared" si="1"/>
        <v>17.412596684075012</v>
      </c>
    </row>
    <row r="34" spans="1:8" x14ac:dyDescent="0.7">
      <c r="A34" s="4" t="s">
        <v>24</v>
      </c>
      <c r="B34" s="2">
        <f>(timeout!B34/(incorrect!B34+omission!B34+pers!B34))*100</f>
        <v>10</v>
      </c>
      <c r="C34" s="2">
        <f>(timeout!C34/(incorrect!C34+omission!C34+pers!C34))*100</f>
        <v>27.118644067796609</v>
      </c>
      <c r="D34" s="2">
        <f>(timeout!D34/(incorrect!D34+omission!D34+pers!D34))*100</f>
        <v>21.052631578947366</v>
      </c>
      <c r="E34" s="2">
        <f>(timeout!E34/(incorrect!E34+omission!E34+pers!E34))*100</f>
        <v>40.789473684210527</v>
      </c>
      <c r="F34" s="2">
        <f>(timeout!F34/(incorrect!F34+omission!F34+pers!F34))*100</f>
        <v>40</v>
      </c>
      <c r="G34" s="2">
        <f>(timeout!G34/(incorrect!G34+omission!G34+pers!G34))*100</f>
        <v>12.76595744680851</v>
      </c>
      <c r="H34" s="2">
        <f t="shared" si="1"/>
        <v>25.287784462960502</v>
      </c>
    </row>
    <row r="35" spans="1:8" x14ac:dyDescent="0.7">
      <c r="A35" s="4" t="s">
        <v>25</v>
      </c>
      <c r="B35" s="2">
        <f>(timeout!B35/(incorrect!B35+omission!B35+pers!B35))*100</f>
        <v>5.3571428571428568</v>
      </c>
      <c r="C35" s="2">
        <f>(timeout!C35/(incorrect!C35+omission!C35+pers!C35))*100</f>
        <v>20.289855072463769</v>
      </c>
      <c r="D35" s="2">
        <f>(timeout!D35/(incorrect!D35+omission!D35+pers!D35))*100</f>
        <v>7.9365079365079358</v>
      </c>
      <c r="E35" s="2">
        <f>(timeout!E35/(incorrect!E35+omission!E35+pers!E35))*100</f>
        <v>12.5</v>
      </c>
      <c r="F35" s="2">
        <f>(timeout!F35/(incorrect!F35+omission!F35+pers!F35))*100</f>
        <v>2.5641025641025639</v>
      </c>
      <c r="G35" s="2">
        <f>(timeout!G35/(incorrect!G35+omission!G35+pers!G35))*100</f>
        <v>12.903225806451612</v>
      </c>
      <c r="H35" s="2">
        <f t="shared" si="1"/>
        <v>10.258472372778122</v>
      </c>
    </row>
    <row r="36" spans="1:8" x14ac:dyDescent="0.7">
      <c r="A36" s="4" t="s">
        <v>38</v>
      </c>
      <c r="B36" s="2">
        <f>(timeout!B36/(incorrect!B36+omission!B36+pers!B36))*100</f>
        <v>14.285714285714285</v>
      </c>
      <c r="C36" s="2">
        <f>(timeout!C36/(incorrect!C36+omission!C36+pers!C36))*100</f>
        <v>15.492957746478872</v>
      </c>
      <c r="D36" s="2">
        <f>(timeout!D36/(incorrect!D36+omission!D36+pers!D36))*100</f>
        <v>7.0175438596491224</v>
      </c>
      <c r="E36" s="2">
        <f>(timeout!E36/(incorrect!E36+omission!E36+pers!E36))*100</f>
        <v>8.1967213114754092</v>
      </c>
      <c r="F36" s="2">
        <f>(timeout!F36/(incorrect!F36+omission!F36+pers!F36))*100</f>
        <v>30.508474576271187</v>
      </c>
      <c r="G36" s="2">
        <f>(timeout!G36/(incorrect!G36+omission!G36+pers!G36))*100</f>
        <v>41.269841269841265</v>
      </c>
      <c r="H36" s="2">
        <f t="shared" si="1"/>
        <v>19.461875508238357</v>
      </c>
    </row>
    <row r="37" spans="1:8" x14ac:dyDescent="0.7">
      <c r="A37" s="4" t="s">
        <v>42</v>
      </c>
      <c r="B37" s="2">
        <f>(timeout!B37/(incorrect!B37+omission!B37+pers!B37))*100</f>
        <v>26.785714285714285</v>
      </c>
      <c r="C37" s="2">
        <f>(timeout!C37/(incorrect!C37+omission!C37+pers!C37))*100</f>
        <v>16.071428571428573</v>
      </c>
      <c r="D37" s="2">
        <f>(timeout!D37/(incorrect!D37+omission!D37+pers!D37))*100</f>
        <v>9.3023255813953494</v>
      </c>
      <c r="E37" s="2">
        <f>(timeout!E37/(incorrect!E37+omission!E37+pers!E37))*100</f>
        <v>10.9375</v>
      </c>
      <c r="F37" s="2">
        <f>(timeout!F37/(incorrect!F37+omission!F37+pers!F37))*100</f>
        <v>36.231884057971016</v>
      </c>
      <c r="G37" s="2">
        <f>(timeout!G37/(incorrect!G37+omission!G37+pers!G37))*100</f>
        <v>20</v>
      </c>
      <c r="H37" s="2">
        <f t="shared" si="1"/>
        <v>19.888142082751539</v>
      </c>
    </row>
    <row r="38" spans="1:8" x14ac:dyDescent="0.7">
      <c r="A38" s="4" t="s">
        <v>43</v>
      </c>
      <c r="B38" s="2">
        <f>(timeout!B38/(incorrect!B38+omission!B38+pers!B38))*100</f>
        <v>29.411764705882355</v>
      </c>
      <c r="C38" s="2">
        <f>(timeout!C38/(incorrect!C38+omission!C38+pers!C38))*100</f>
        <v>9.8039215686274517</v>
      </c>
      <c r="D38" s="2">
        <f>(timeout!D38/(incorrect!D38+omission!D38+pers!D38))*100</f>
        <v>2.1276595744680851</v>
      </c>
      <c r="E38" s="2">
        <f>(timeout!E38/(incorrect!E38+omission!E38+pers!E38))*100</f>
        <v>29.82456140350877</v>
      </c>
      <c r="F38" s="2">
        <f>(timeout!F38/(incorrect!F38+omission!F38+pers!F38))*100</f>
        <v>36.507936507936506</v>
      </c>
      <c r="G38" s="2">
        <f>(timeout!G38/(incorrect!G38+omission!G38+pers!G38))*100</f>
        <v>9.6153846153846168</v>
      </c>
      <c r="H38" s="2">
        <f t="shared" si="1"/>
        <v>19.548538062634631</v>
      </c>
    </row>
    <row r="39" spans="1:8" x14ac:dyDescent="0.7">
      <c r="H39" s="2"/>
    </row>
    <row r="40" spans="1:8" x14ac:dyDescent="0.7">
      <c r="H40" s="2"/>
    </row>
    <row r="41" spans="1:8" x14ac:dyDescent="0.7">
      <c r="A41" t="s">
        <v>78</v>
      </c>
      <c r="H41" s="2">
        <f>AVERAGE(H23:H39)</f>
        <v>21.740515631424813</v>
      </c>
    </row>
    <row r="42" spans="1:8" x14ac:dyDescent="0.7">
      <c r="A42" t="s">
        <v>12</v>
      </c>
      <c r="H42" s="2">
        <f>STDEV(H23:H39)/(SQRT(COUNT(H23:H39)))</f>
        <v>2.5815370043875761</v>
      </c>
    </row>
    <row r="43" spans="1:8" x14ac:dyDescent="0.7">
      <c r="H43" s="2"/>
    </row>
    <row r="46" spans="1:8" x14ac:dyDescent="0.7">
      <c r="E46" t="s">
        <v>66</v>
      </c>
      <c r="F46" t="s">
        <v>88</v>
      </c>
      <c r="G46" t="s">
        <v>27</v>
      </c>
    </row>
    <row r="47" spans="1:8" x14ac:dyDescent="0.7">
      <c r="B47" s="2"/>
      <c r="C47" s="2"/>
      <c r="D47" s="2"/>
      <c r="E47" t="s">
        <v>50</v>
      </c>
      <c r="F47" s="2">
        <f>H18</f>
        <v>21.003857733353069</v>
      </c>
      <c r="G47" s="2">
        <f>H19</f>
        <v>2.5174939218698205</v>
      </c>
    </row>
    <row r="48" spans="1:8" x14ac:dyDescent="0.7">
      <c r="B48" s="2"/>
      <c r="C48" s="2"/>
      <c r="D48" s="2"/>
      <c r="E48" t="s">
        <v>52</v>
      </c>
      <c r="F48" s="2">
        <f>H41</f>
        <v>21.740515631424813</v>
      </c>
      <c r="G48" s="2">
        <f>H42</f>
        <v>2.5815370043875761</v>
      </c>
    </row>
  </sheetData>
  <mergeCells count="2">
    <mergeCell ref="B2:G2"/>
    <mergeCell ref="B21:G2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premature %</vt:lpstr>
      <vt:lpstr>accuracy</vt:lpstr>
      <vt:lpstr>trial</vt:lpstr>
      <vt:lpstr>omission%</vt:lpstr>
      <vt:lpstr>pers %</vt:lpstr>
      <vt:lpstr>correct latency</vt:lpstr>
      <vt:lpstr>reward latency</vt:lpstr>
      <vt:lpstr>correct</vt:lpstr>
      <vt:lpstr>timeout%</vt:lpstr>
      <vt:lpstr>incorrect</vt:lpstr>
      <vt:lpstr>pers</vt:lpstr>
      <vt:lpstr>timeout</vt:lpstr>
      <vt:lpstr>omission</vt:lpstr>
      <vt:lpstr>premature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笹森瞳</dc:creator>
  <cp:lastModifiedBy>笹森瞳</cp:lastModifiedBy>
  <cp:lastPrinted>2017-05-08T07:46:57Z</cp:lastPrinted>
  <dcterms:created xsi:type="dcterms:W3CDTF">2017-02-08T01:38:26Z</dcterms:created>
  <dcterms:modified xsi:type="dcterms:W3CDTF">2017-09-10T01:39:40Z</dcterms:modified>
</cp:coreProperties>
</file>